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E298" i="9"/>
  <c r="B298" i="9"/>
  <c r="H297" i="9"/>
  <c r="G297" i="9"/>
  <c r="E297" i="9" s="1"/>
  <c r="B297" i="9" s="1"/>
  <c r="F297" i="9"/>
  <c r="H296" i="9"/>
  <c r="G296" i="9"/>
  <c r="F296" i="9"/>
  <c r="B296" i="9" s="1"/>
  <c r="E296" i="9"/>
  <c r="H295" i="9"/>
  <c r="G295" i="9"/>
  <c r="F295" i="9"/>
  <c r="H294" i="9"/>
  <c r="G294" i="9"/>
  <c r="E294" i="9" s="1"/>
  <c r="B294" i="9" s="1"/>
  <c r="F294" i="9"/>
  <c r="H293" i="9"/>
  <c r="G293" i="9"/>
  <c r="F293" i="9"/>
  <c r="H292" i="9"/>
  <c r="G292" i="9"/>
  <c r="F292" i="9"/>
  <c r="H291" i="9"/>
  <c r="G291" i="9"/>
  <c r="F291" i="9"/>
  <c r="F290" i="9"/>
  <c r="F289" i="9"/>
  <c r="H288" i="9"/>
  <c r="G288" i="9"/>
  <c r="F288" i="9"/>
  <c r="B288" i="9" s="1"/>
  <c r="E288" i="9"/>
  <c r="H287" i="9"/>
  <c r="G287" i="9"/>
  <c r="F287" i="9"/>
  <c r="H286" i="9"/>
  <c r="G286" i="9"/>
  <c r="F286" i="9"/>
  <c r="H285" i="9"/>
  <c r="G285" i="9"/>
  <c r="F285" i="9"/>
  <c r="F284" i="9"/>
  <c r="H283" i="9"/>
  <c r="G283" i="9"/>
  <c r="F283" i="9"/>
  <c r="B283" i="9" s="1"/>
  <c r="E283" i="9"/>
  <c r="H282" i="9"/>
  <c r="E282" i="9" s="1"/>
  <c r="B282" i="9" s="1"/>
  <c r="G282" i="9"/>
  <c r="F282" i="9"/>
  <c r="H281" i="9"/>
  <c r="G281" i="9"/>
  <c r="E281" i="9" s="1"/>
  <c r="B281" i="9" s="1"/>
  <c r="F281" i="9"/>
  <c r="F280" i="9"/>
  <c r="F279" i="9"/>
  <c r="F278" i="9"/>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c r="E268" i="9"/>
  <c r="B268" i="9"/>
  <c r="M267" i="9"/>
  <c r="L267" i="9"/>
  <c r="F267" i="9" s="1"/>
  <c r="E267" i="9"/>
  <c r="M266" i="9"/>
  <c r="L266" i="9"/>
  <c r="F266" i="9"/>
  <c r="B266" i="9" s="1"/>
  <c r="E266" i="9"/>
  <c r="M265" i="9"/>
  <c r="L265" i="9"/>
  <c r="F265" i="9" s="1"/>
  <c r="E265" i="9"/>
  <c r="B265" i="9" s="1"/>
  <c r="M264" i="9"/>
  <c r="F264" i="9" s="1"/>
  <c r="L264" i="9"/>
  <c r="E264" i="9"/>
  <c r="B264" i="9" s="1"/>
  <c r="M263" i="9"/>
  <c r="L263" i="9"/>
  <c r="F263" i="9" s="1"/>
  <c r="E263" i="9"/>
  <c r="B263" i="9" s="1"/>
  <c r="M262" i="9"/>
  <c r="L262" i="9"/>
  <c r="F262" i="9" s="1"/>
  <c r="B262" i="9" s="1"/>
  <c r="E262" i="9"/>
  <c r="M261" i="9"/>
  <c r="L261" i="9"/>
  <c r="F261" i="9" s="1"/>
  <c r="E261" i="9"/>
  <c r="M260" i="9"/>
  <c r="L260" i="9"/>
  <c r="F260" i="9"/>
  <c r="E260" i="9"/>
  <c r="B260" i="9"/>
  <c r="M259" i="9"/>
  <c r="L259" i="9"/>
  <c r="F259" i="9" s="1"/>
  <c r="E259" i="9"/>
  <c r="M258" i="9"/>
  <c r="L258" i="9"/>
  <c r="F258" i="9"/>
  <c r="B258" i="9" s="1"/>
  <c r="E258" i="9"/>
  <c r="M257" i="9"/>
  <c r="L257" i="9"/>
  <c r="F257" i="9" s="1"/>
  <c r="E257" i="9"/>
  <c r="B257" i="9" s="1"/>
  <c r="M256" i="9"/>
  <c r="F256" i="9" s="1"/>
  <c r="L256" i="9"/>
  <c r="E256" i="9"/>
  <c r="B256" i="9" s="1"/>
  <c r="M255" i="9"/>
  <c r="L255" i="9"/>
  <c r="F255" i="9" s="1"/>
  <c r="E255" i="9"/>
  <c r="M254" i="9"/>
  <c r="L254" i="9"/>
  <c r="F254" i="9" s="1"/>
  <c r="B254" i="9" s="1"/>
  <c r="E254" i="9"/>
  <c r="M253" i="9"/>
  <c r="L253" i="9"/>
  <c r="F253" i="9" s="1"/>
  <c r="E253" i="9"/>
  <c r="M252" i="9"/>
  <c r="L252" i="9"/>
  <c r="F252" i="9"/>
  <c r="E252" i="9"/>
  <c r="B252" i="9"/>
  <c r="M251" i="9"/>
  <c r="L251" i="9"/>
  <c r="F251" i="9" s="1"/>
  <c r="E251" i="9"/>
  <c r="M250" i="9"/>
  <c r="L250" i="9"/>
  <c r="F250" i="9"/>
  <c r="B250" i="9" s="1"/>
  <c r="E250" i="9"/>
  <c r="M249" i="9"/>
  <c r="L249" i="9"/>
  <c r="F249" i="9" s="1"/>
  <c r="E249" i="9"/>
  <c r="B249" i="9" s="1"/>
  <c r="M248" i="9"/>
  <c r="F248" i="9" s="1"/>
  <c r="L248" i="9"/>
  <c r="E248" i="9"/>
  <c r="M247" i="9"/>
  <c r="L247" i="9"/>
  <c r="F247" i="9" s="1"/>
  <c r="E247" i="9"/>
  <c r="M246" i="9"/>
  <c r="L246" i="9"/>
  <c r="F246" i="9" s="1"/>
  <c r="B246" i="9" s="1"/>
  <c r="E246" i="9"/>
  <c r="M245" i="9"/>
  <c r="L245" i="9"/>
  <c r="F245" i="9" s="1"/>
  <c r="E245" i="9"/>
  <c r="M244" i="9"/>
  <c r="L244" i="9"/>
  <c r="F244" i="9"/>
  <c r="E244" i="9"/>
  <c r="B244" i="9"/>
  <c r="M243" i="9"/>
  <c r="L243" i="9"/>
  <c r="F243" i="9" s="1"/>
  <c r="E243" i="9"/>
  <c r="M242" i="9"/>
  <c r="L242" i="9"/>
  <c r="F242" i="9"/>
  <c r="B242" i="9" s="1"/>
  <c r="E242" i="9"/>
  <c r="M241" i="9"/>
  <c r="L241" i="9"/>
  <c r="F241" i="9" s="1"/>
  <c r="E241" i="9"/>
  <c r="M240" i="9"/>
  <c r="F240" i="9" s="1"/>
  <c r="L240" i="9"/>
  <c r="E240" i="9"/>
  <c r="M239" i="9"/>
  <c r="L239" i="9"/>
  <c r="F239" i="9" s="1"/>
  <c r="E239" i="9"/>
  <c r="M238" i="9"/>
  <c r="L238" i="9"/>
  <c r="F238" i="9" s="1"/>
  <c r="B238" i="9" s="1"/>
  <c r="E238" i="9"/>
  <c r="M237" i="9"/>
  <c r="L237" i="9"/>
  <c r="F237" i="9" s="1"/>
  <c r="E237" i="9"/>
  <c r="B237" i="9" s="1"/>
  <c r="M236" i="9"/>
  <c r="L236" i="9"/>
  <c r="F236" i="9"/>
  <c r="E236" i="9"/>
  <c r="B236" i="9"/>
  <c r="M235" i="9"/>
  <c r="L235" i="9"/>
  <c r="F235" i="9" s="1"/>
  <c r="E235" i="9"/>
  <c r="B235" i="9" s="1"/>
  <c r="M234" i="9"/>
  <c r="L234" i="9"/>
  <c r="F234" i="9"/>
  <c r="B234" i="9" s="1"/>
  <c r="E234" i="9"/>
  <c r="M233" i="9"/>
  <c r="L233" i="9"/>
  <c r="F233" i="9" s="1"/>
  <c r="E233" i="9"/>
  <c r="M232" i="9"/>
  <c r="F232" i="9" s="1"/>
  <c r="L232" i="9"/>
  <c r="E232" i="9"/>
  <c r="B232" i="9" s="1"/>
  <c r="M231" i="9"/>
  <c r="L231" i="9"/>
  <c r="F231" i="9" s="1"/>
  <c r="E231" i="9"/>
  <c r="M230" i="9"/>
  <c r="L230" i="9"/>
  <c r="F230" i="9" s="1"/>
  <c r="B230" i="9" s="1"/>
  <c r="E230" i="9"/>
  <c r="M229" i="9"/>
  <c r="L229" i="9"/>
  <c r="F229" i="9" s="1"/>
  <c r="E229" i="9"/>
  <c r="B229" i="9" s="1"/>
  <c r="M228" i="9"/>
  <c r="L228" i="9"/>
  <c r="F228" i="9"/>
  <c r="E228" i="9"/>
  <c r="B228" i="9"/>
  <c r="M227" i="9"/>
  <c r="L227" i="9"/>
  <c r="F227" i="9" s="1"/>
  <c r="E227" i="9"/>
  <c r="B227" i="9" s="1"/>
  <c r="M226" i="9"/>
  <c r="L226" i="9"/>
  <c r="F226" i="9"/>
  <c r="B226" i="9" s="1"/>
  <c r="E226" i="9"/>
  <c r="M225" i="9"/>
  <c r="L225" i="9"/>
  <c r="F225" i="9" s="1"/>
  <c r="E225" i="9"/>
  <c r="M224" i="9"/>
  <c r="F224" i="9" s="1"/>
  <c r="L224" i="9"/>
  <c r="E224" i="9"/>
  <c r="M223" i="9"/>
  <c r="L223" i="9"/>
  <c r="E223" i="9"/>
  <c r="M222" i="9"/>
  <c r="L222" i="9"/>
  <c r="E222" i="9"/>
  <c r="M221" i="9"/>
  <c r="L221" i="9"/>
  <c r="E221" i="9"/>
  <c r="M220" i="9"/>
  <c r="F220" i="9" s="1"/>
  <c r="B220" i="9" s="1"/>
  <c r="L220" i="9"/>
  <c r="E220" i="9"/>
  <c r="M219" i="9"/>
  <c r="L219" i="9"/>
  <c r="F219" i="9" s="1"/>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E157" i="9" s="1"/>
  <c r="B157" i="9" s="1"/>
  <c r="G157" i="9"/>
  <c r="F157" i="9"/>
  <c r="H156" i="9"/>
  <c r="G156" i="9"/>
  <c r="F156" i="9"/>
  <c r="E156" i="9"/>
  <c r="B156" i="9" s="1"/>
  <c r="H155" i="9"/>
  <c r="G155" i="9"/>
  <c r="F155" i="9"/>
  <c r="H154" i="9"/>
  <c r="G154" i="9"/>
  <c r="E154" i="9" s="1"/>
  <c r="B154" i="9" s="1"/>
  <c r="F154" i="9"/>
  <c r="H153" i="9"/>
  <c r="G153" i="9"/>
  <c r="F153" i="9"/>
  <c r="H152" i="9"/>
  <c r="G152" i="9"/>
  <c r="E152" i="9" s="1"/>
  <c r="B152" i="9" s="1"/>
  <c r="F152" i="9"/>
  <c r="H151" i="9"/>
  <c r="G151" i="9"/>
  <c r="F151" i="9"/>
  <c r="B151" i="9" s="1"/>
  <c r="E151" i="9"/>
  <c r="H150" i="9"/>
  <c r="G150" i="9"/>
  <c r="E150" i="9" s="1"/>
  <c r="B150" i="9" s="1"/>
  <c r="F150" i="9"/>
  <c r="H149" i="9"/>
  <c r="E149" i="9" s="1"/>
  <c r="B149" i="9" s="1"/>
  <c r="G149" i="9"/>
  <c r="F149" i="9"/>
  <c r="H148" i="9"/>
  <c r="G148" i="9"/>
  <c r="F148" i="9"/>
  <c r="E148" i="9"/>
  <c r="B148" i="9" s="1"/>
  <c r="H147" i="9"/>
  <c r="G147" i="9"/>
  <c r="F147" i="9"/>
  <c r="H146" i="9"/>
  <c r="G146" i="9"/>
  <c r="E146" i="9" s="1"/>
  <c r="B146" i="9" s="1"/>
  <c r="F146" i="9"/>
  <c r="H145" i="9"/>
  <c r="G145" i="9"/>
  <c r="F145" i="9"/>
  <c r="H144" i="9"/>
  <c r="G144" i="9"/>
  <c r="E144" i="9" s="1"/>
  <c r="B144" i="9" s="1"/>
  <c r="F144" i="9"/>
  <c r="F143" i="9"/>
  <c r="H142" i="9"/>
  <c r="G142" i="9"/>
  <c r="F142" i="9"/>
  <c r="H141" i="9"/>
  <c r="E141" i="9" s="1"/>
  <c r="B141" i="9" s="1"/>
  <c r="G141" i="9"/>
  <c r="F141" i="9"/>
  <c r="H140" i="9"/>
  <c r="G140" i="9"/>
  <c r="F140" i="9"/>
  <c r="E140" i="9"/>
  <c r="B140" i="9" s="1"/>
  <c r="H139" i="9"/>
  <c r="G139" i="9"/>
  <c r="E139" i="9" s="1"/>
  <c r="F139" i="9"/>
  <c r="H138" i="9"/>
  <c r="G138" i="9"/>
  <c r="E138" i="9" s="1"/>
  <c r="B138" i="9" s="1"/>
  <c r="F138" i="9"/>
  <c r="H137" i="9"/>
  <c r="G137" i="9"/>
  <c r="E137" i="9" s="1"/>
  <c r="F137" i="9"/>
  <c r="B137" i="9"/>
  <c r="H136" i="9"/>
  <c r="G136" i="9"/>
  <c r="F136" i="9"/>
  <c r="E136" i="9"/>
  <c r="B136" i="9" s="1"/>
  <c r="H135" i="9"/>
  <c r="G135" i="9"/>
  <c r="F135" i="9"/>
  <c r="E135" i="9"/>
  <c r="B135" i="9"/>
  <c r="H134" i="9"/>
  <c r="G134" i="9"/>
  <c r="F134" i="9"/>
  <c r="H133" i="9"/>
  <c r="G133" i="9"/>
  <c r="F133" i="9"/>
  <c r="E133" i="9"/>
  <c r="B133" i="9"/>
  <c r="H132" i="9"/>
  <c r="G132" i="9"/>
  <c r="F132" i="9"/>
  <c r="E132" i="9"/>
  <c r="B132" i="9" s="1"/>
  <c r="H131" i="9"/>
  <c r="G131" i="9"/>
  <c r="E131" i="9" s="1"/>
  <c r="B131" i="9" s="1"/>
  <c r="F131" i="9"/>
  <c r="H130" i="9"/>
  <c r="G130" i="9"/>
  <c r="F130" i="9"/>
  <c r="E130" i="9"/>
  <c r="B130" i="9" s="1"/>
  <c r="H129" i="9"/>
  <c r="G129" i="9"/>
  <c r="E129" i="9" s="1"/>
  <c r="B129" i="9" s="1"/>
  <c r="F129" i="9"/>
  <c r="H128" i="9"/>
  <c r="G128" i="9"/>
  <c r="E128" i="9" s="1"/>
  <c r="B128" i="9" s="1"/>
  <c r="F128" i="9"/>
  <c r="H127" i="9"/>
  <c r="G127" i="9"/>
  <c r="F127" i="9"/>
  <c r="B127" i="9" s="1"/>
  <c r="E127" i="9"/>
  <c r="H126" i="9"/>
  <c r="G126" i="9"/>
  <c r="E126" i="9" s="1"/>
  <c r="B126" i="9" s="1"/>
  <c r="F126" i="9"/>
  <c r="H125" i="9"/>
  <c r="G125" i="9"/>
  <c r="F125" i="9"/>
  <c r="E125" i="9"/>
  <c r="B125" i="9" s="1"/>
  <c r="H124" i="9"/>
  <c r="G124" i="9"/>
  <c r="F124" i="9"/>
  <c r="E124" i="9"/>
  <c r="B124" i="9" s="1"/>
  <c r="H123" i="9"/>
  <c r="G123" i="9"/>
  <c r="F123" i="9"/>
  <c r="H122" i="9"/>
  <c r="G122" i="9"/>
  <c r="E122" i="9" s="1"/>
  <c r="B122" i="9" s="1"/>
  <c r="F122" i="9"/>
  <c r="H121" i="9"/>
  <c r="G121" i="9"/>
  <c r="F121" i="9"/>
  <c r="H120" i="9"/>
  <c r="G120" i="9"/>
  <c r="E120" i="9" s="1"/>
  <c r="B120" i="9" s="1"/>
  <c r="F120" i="9"/>
  <c r="H119" i="9"/>
  <c r="G119" i="9"/>
  <c r="F119" i="9"/>
  <c r="B119" i="9" s="1"/>
  <c r="E119" i="9"/>
  <c r="H118" i="9"/>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c r="H110" i="9"/>
  <c r="G110" i="9"/>
  <c r="E110" i="9" s="1"/>
  <c r="B110" i="9" s="1"/>
  <c r="F110" i="9"/>
  <c r="H109" i="9"/>
  <c r="E109" i="9" s="1"/>
  <c r="B109" i="9" s="1"/>
  <c r="G109" i="9"/>
  <c r="F109" i="9"/>
  <c r="H108" i="9"/>
  <c r="G108" i="9"/>
  <c r="F108" i="9"/>
  <c r="E108" i="9"/>
  <c r="B108" i="9" s="1"/>
  <c r="H107" i="9"/>
  <c r="G107" i="9"/>
  <c r="F107" i="9"/>
  <c r="H106" i="9"/>
  <c r="G106" i="9"/>
  <c r="F106" i="9"/>
  <c r="E106" i="9"/>
  <c r="B106" i="9" s="1"/>
  <c r="H105" i="9"/>
  <c r="G105" i="9"/>
  <c r="F105" i="9"/>
  <c r="H104" i="9"/>
  <c r="G104" i="9"/>
  <c r="F104" i="9"/>
  <c r="E104" i="9"/>
  <c r="H103" i="9"/>
  <c r="G103" i="9"/>
  <c r="F103" i="9"/>
  <c r="B103" i="9" s="1"/>
  <c r="E103" i="9"/>
  <c r="H102" i="9"/>
  <c r="G102" i="9"/>
  <c r="E102" i="9" s="1"/>
  <c r="B102" i="9" s="1"/>
  <c r="F102" i="9"/>
  <c r="H101" i="9"/>
  <c r="G101" i="9"/>
  <c r="F101" i="9"/>
  <c r="E101" i="9"/>
  <c r="B101" i="9" s="1"/>
  <c r="H100" i="9"/>
  <c r="G100" i="9"/>
  <c r="F100" i="9"/>
  <c r="E100" i="9"/>
  <c r="B100" i="9" s="1"/>
  <c r="H99" i="9"/>
  <c r="G99" i="9"/>
  <c r="F99" i="9"/>
  <c r="H98" i="9"/>
  <c r="G98" i="9"/>
  <c r="F98" i="9"/>
  <c r="E98" i="9"/>
  <c r="B98" i="9"/>
  <c r="H97" i="9"/>
  <c r="G97" i="9"/>
  <c r="F97" i="9"/>
  <c r="H96" i="9"/>
  <c r="G96" i="9"/>
  <c r="F96" i="9"/>
  <c r="E96" i="9"/>
  <c r="B96" i="9" s="1"/>
  <c r="H95" i="9"/>
  <c r="G95" i="9"/>
  <c r="F95" i="9"/>
  <c r="B95" i="9" s="1"/>
  <c r="E95" i="9"/>
  <c r="H94" i="9"/>
  <c r="G94" i="9"/>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F87" i="9"/>
  <c r="E87" i="9"/>
  <c r="B87" i="9"/>
  <c r="H86" i="9"/>
  <c r="G86" i="9"/>
  <c r="E86" i="9" s="1"/>
  <c r="B86" i="9" s="1"/>
  <c r="F86" i="9"/>
  <c r="H85" i="9"/>
  <c r="G85" i="9"/>
  <c r="F85" i="9"/>
  <c r="E85" i="9"/>
  <c r="B85" i="9"/>
  <c r="H84" i="9"/>
  <c r="G84" i="9"/>
  <c r="F84" i="9"/>
  <c r="E84" i="9"/>
  <c r="B84" i="9" s="1"/>
  <c r="H83" i="9"/>
  <c r="G83" i="9"/>
  <c r="F83" i="9"/>
  <c r="H82" i="9"/>
  <c r="G82" i="9"/>
  <c r="E82" i="9" s="1"/>
  <c r="B82" i="9" s="1"/>
  <c r="F82" i="9"/>
  <c r="H81" i="9"/>
  <c r="G81" i="9"/>
  <c r="F81" i="9"/>
  <c r="H80" i="9"/>
  <c r="G80" i="9"/>
  <c r="E80" i="9" s="1"/>
  <c r="B80" i="9" s="1"/>
  <c r="F80" i="9"/>
  <c r="H79" i="9"/>
  <c r="G79" i="9"/>
  <c r="F79" i="9"/>
  <c r="E79" i="9"/>
  <c r="B79" i="9"/>
  <c r="H78" i="9"/>
  <c r="G78" i="9"/>
  <c r="F78" i="9"/>
  <c r="H77" i="9"/>
  <c r="E77" i="9" s="1"/>
  <c r="B77" i="9" s="1"/>
  <c r="G77" i="9"/>
  <c r="F77" i="9"/>
  <c r="H76" i="9"/>
  <c r="G76" i="9"/>
  <c r="F76" i="9"/>
  <c r="E76" i="9"/>
  <c r="B76" i="9" s="1"/>
  <c r="H75" i="9"/>
  <c r="G75" i="9"/>
  <c r="E75" i="9" s="1"/>
  <c r="F75" i="9"/>
  <c r="H74" i="9"/>
  <c r="G74" i="9"/>
  <c r="E74" i="9" s="1"/>
  <c r="B74" i="9" s="1"/>
  <c r="F74" i="9"/>
  <c r="H73" i="9"/>
  <c r="G73" i="9"/>
  <c r="E73" i="9" s="1"/>
  <c r="F73" i="9"/>
  <c r="B73" i="9"/>
  <c r="H72" i="9"/>
  <c r="G72" i="9"/>
  <c r="F72" i="9"/>
  <c r="E72" i="9"/>
  <c r="B72" i="9" s="1"/>
  <c r="H71" i="9"/>
  <c r="G71" i="9"/>
  <c r="F71" i="9"/>
  <c r="E71" i="9"/>
  <c r="B71" i="9"/>
  <c r="H70" i="9"/>
  <c r="G70" i="9"/>
  <c r="F70" i="9"/>
  <c r="H69" i="9"/>
  <c r="G69" i="9"/>
  <c r="F69" i="9"/>
  <c r="H68" i="9"/>
  <c r="G68" i="9"/>
  <c r="F68" i="9"/>
  <c r="H67" i="9"/>
  <c r="G67" i="9"/>
  <c r="E67" i="9" s="1"/>
  <c r="B67" i="9" s="1"/>
  <c r="F67" i="9"/>
  <c r="H66" i="9"/>
  <c r="G66" i="9"/>
  <c r="F66" i="9"/>
  <c r="E66" i="9"/>
  <c r="B66" i="9" s="1"/>
  <c r="H65" i="9"/>
  <c r="G65" i="9"/>
  <c r="E65" i="9" s="1"/>
  <c r="F65" i="9"/>
  <c r="B65" i="9"/>
  <c r="H64" i="9"/>
  <c r="G64" i="9"/>
  <c r="E64" i="9" s="1"/>
  <c r="B64" i="9" s="1"/>
  <c r="F64" i="9"/>
  <c r="H63" i="9"/>
  <c r="G63" i="9"/>
  <c r="F63" i="9"/>
  <c r="B63" i="9" s="1"/>
  <c r="E63" i="9"/>
  <c r="H62" i="9"/>
  <c r="G62" i="9"/>
  <c r="E62" i="9" s="1"/>
  <c r="B62" i="9" s="1"/>
  <c r="F62" i="9"/>
  <c r="H61" i="9"/>
  <c r="G61" i="9"/>
  <c r="F61" i="9"/>
  <c r="E61" i="9"/>
  <c r="B61" i="9" s="1"/>
  <c r="H60" i="9"/>
  <c r="G60" i="9"/>
  <c r="F60" i="9"/>
  <c r="E60" i="9"/>
  <c r="B60" i="9" s="1"/>
  <c r="H59" i="9"/>
  <c r="G59" i="9"/>
  <c r="F59" i="9"/>
  <c r="H58" i="9"/>
  <c r="G58" i="9"/>
  <c r="E58" i="9" s="1"/>
  <c r="B58" i="9" s="1"/>
  <c r="F58" i="9"/>
  <c r="H57" i="9"/>
  <c r="E57" i="9" s="1"/>
  <c r="B57" i="9" s="1"/>
  <c r="G57" i="9"/>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F51" i="9"/>
  <c r="H50" i="9"/>
  <c r="G50" i="9"/>
  <c r="E50" i="9" s="1"/>
  <c r="B50" i="9" s="1"/>
  <c r="F50" i="9"/>
  <c r="H49" i="9"/>
  <c r="E49" i="9" s="1"/>
  <c r="B49" i="9" s="1"/>
  <c r="G49" i="9"/>
  <c r="F49" i="9"/>
  <c r="H48" i="9"/>
  <c r="E48" i="9" s="1"/>
  <c r="B48" i="9" s="1"/>
  <c r="G48" i="9"/>
  <c r="F48" i="9"/>
  <c r="H47" i="9"/>
  <c r="E47" i="9" s="1"/>
  <c r="B47" i="9" s="1"/>
  <c r="G47" i="9"/>
  <c r="F47" i="9"/>
  <c r="H46" i="9"/>
  <c r="G46" i="9"/>
  <c r="F46" i="9"/>
  <c r="H45" i="9"/>
  <c r="G45" i="9"/>
  <c r="E45" i="9" s="1"/>
  <c r="B45" i="9" s="1"/>
  <c r="F45" i="9"/>
  <c r="H44" i="9"/>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E38" i="9"/>
  <c r="B38" i="9" s="1"/>
  <c r="H37" i="9"/>
  <c r="G37" i="9"/>
  <c r="E37" i="9" s="1"/>
  <c r="B37" i="9" s="1"/>
  <c r="F37" i="9"/>
  <c r="H36" i="9"/>
  <c r="G36" i="9"/>
  <c r="E36" i="9" s="1"/>
  <c r="B36" i="9" s="1"/>
  <c r="F36" i="9"/>
  <c r="H35" i="9"/>
  <c r="E35" i="9" s="1"/>
  <c r="B35" i="9" s="1"/>
  <c r="G35" i="9"/>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G28" i="9"/>
  <c r="F28" i="9"/>
  <c r="H27" i="9"/>
  <c r="G27" i="9"/>
  <c r="F27" i="9"/>
  <c r="H26" i="9"/>
  <c r="G26" i="9"/>
  <c r="F26" i="9"/>
  <c r="H25" i="9"/>
  <c r="G25" i="9"/>
  <c r="E25" i="9" s="1"/>
  <c r="B25" i="9" s="1"/>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I36" i="3" s="1"/>
  <c r="D95" i="8"/>
  <c r="D90" i="8"/>
  <c r="D85" i="8"/>
  <c r="D80" i="8"/>
  <c r="D75" i="8"/>
  <c r="D70" i="8"/>
  <c r="D65" i="8"/>
  <c r="D60" i="8"/>
  <c r="D55" i="8"/>
  <c r="D50" i="8"/>
  <c r="D44" i="8"/>
  <c r="D36" i="8"/>
  <c r="D26" i="8"/>
  <c r="D24" i="8" s="1"/>
  <c r="C1499" i="1" s="1"/>
  <c r="H1499" i="1" s="1"/>
  <c r="D18" i="8"/>
  <c r="D8" i="8"/>
  <c r="D6" i="8" s="1"/>
  <c r="C1481" i="1" s="1"/>
  <c r="E44" i="7"/>
  <c r="D44" i="7"/>
  <c r="E39" i="7"/>
  <c r="E38" i="7" s="1"/>
  <c r="D39" i="7"/>
  <c r="D38" i="7" s="1"/>
  <c r="E30" i="7"/>
  <c r="D30" i="7"/>
  <c r="D22" i="7" s="1"/>
  <c r="E23" i="7"/>
  <c r="E22" i="7" s="1"/>
  <c r="D23" i="7"/>
  <c r="E14" i="7"/>
  <c r="D14" i="7"/>
  <c r="E7" i="7"/>
  <c r="D7" i="7"/>
  <c r="D6" i="7" s="1"/>
  <c r="E6" i="7"/>
  <c r="D1437" i="1" s="1"/>
  <c r="F140" i="6"/>
  <c r="F139" i="6"/>
  <c r="F138" i="6"/>
  <c r="F137" i="6"/>
  <c r="F136" i="6"/>
  <c r="F135" i="6"/>
  <c r="F134" i="6"/>
  <c r="F133" i="6"/>
  <c r="F132" i="6"/>
  <c r="F131" i="6"/>
  <c r="E130" i="6"/>
  <c r="E129" i="6" s="1"/>
  <c r="D1423" i="1" s="1"/>
  <c r="G1423" i="1" s="1"/>
  <c r="D130" i="6"/>
  <c r="F130" i="6" s="1"/>
  <c r="D129" i="6"/>
  <c r="F128" i="6"/>
  <c r="F127" i="6"/>
  <c r="F126" i="6"/>
  <c r="F125" i="6"/>
  <c r="F124" i="6"/>
  <c r="F123" i="6"/>
  <c r="E122" i="6"/>
  <c r="D122" i="6"/>
  <c r="F122" i="6" s="1"/>
  <c r="F121" i="6"/>
  <c r="F120" i="6"/>
  <c r="F119" i="6"/>
  <c r="E118" i="6"/>
  <c r="F118" i="6" s="1"/>
  <c r="D118" i="6"/>
  <c r="F117" i="6"/>
  <c r="F116" i="6"/>
  <c r="E115" i="6"/>
  <c r="F115" i="6"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F61" i="6" s="1"/>
  <c r="D61" i="6"/>
  <c r="F60" i="6"/>
  <c r="F59" i="6"/>
  <c r="F58" i="6"/>
  <c r="F57" i="6"/>
  <c r="F56" i="6"/>
  <c r="F55" i="6"/>
  <c r="F54" i="6"/>
  <c r="E54" i="6"/>
  <c r="D54" i="6"/>
  <c r="F53" i="6"/>
  <c r="F52" i="6"/>
  <c r="F51" i="6"/>
  <c r="F50" i="6"/>
  <c r="E50" i="6"/>
  <c r="D50" i="6"/>
  <c r="F49" i="6"/>
  <c r="F48" i="6"/>
  <c r="F47" i="6"/>
  <c r="F46" i="6"/>
  <c r="F45" i="6"/>
  <c r="F44" i="6"/>
  <c r="E43" i="6"/>
  <c r="F43" i="6" s="1"/>
  <c r="D43" i="6"/>
  <c r="F42" i="6"/>
  <c r="F41" i="6"/>
  <c r="F40" i="6"/>
  <c r="E39" i="6"/>
  <c r="F39" i="6" s="1"/>
  <c r="D39" i="6"/>
  <c r="F38" i="6"/>
  <c r="F37" i="6"/>
  <c r="E36" i="6"/>
  <c r="D36" i="6"/>
  <c r="F34" i="6"/>
  <c r="F33" i="6"/>
  <c r="F32" i="6"/>
  <c r="F31" i="6"/>
  <c r="F30" i="6"/>
  <c r="F29" i="6"/>
  <c r="E28" i="6"/>
  <c r="D28" i="6"/>
  <c r="F28" i="6" s="1"/>
  <c r="F27" i="6"/>
  <c r="F26" i="6"/>
  <c r="F25" i="6"/>
  <c r="F24" i="6"/>
  <c r="F23" i="6"/>
  <c r="E22" i="6"/>
  <c r="D1316" i="1" s="1"/>
  <c r="D22" i="6"/>
  <c r="F21" i="6"/>
  <c r="F20" i="6"/>
  <c r="F19" i="6"/>
  <c r="F18" i="6"/>
  <c r="F17" i="6"/>
  <c r="F16" i="6"/>
  <c r="F15" i="6"/>
  <c r="F14" i="6"/>
  <c r="E13" i="6"/>
  <c r="D13" i="6"/>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F239" i="5" s="1"/>
  <c r="D239" i="5"/>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E180" i="5"/>
  <c r="F180" i="5" s="1"/>
  <c r="D180" i="5"/>
  <c r="F179" i="5"/>
  <c r="F178" i="5"/>
  <c r="D177" i="5"/>
  <c r="G307"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G290" i="9" s="1"/>
  <c r="F148" i="5"/>
  <c r="F147" i="5"/>
  <c r="E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D593" i="4" s="1"/>
  <c r="F593" i="4"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7" i="4"/>
  <c r="E417" i="4"/>
  <c r="D417" i="4"/>
  <c r="E416" i="4"/>
  <c r="D416" i="4"/>
  <c r="D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D352" i="4"/>
  <c r="D351" i="4" s="1"/>
  <c r="F349" i="4"/>
  <c r="F348" i="4"/>
  <c r="E348" i="4"/>
  <c r="D348" i="4"/>
  <c r="F347" i="4"/>
  <c r="F346" i="4"/>
  <c r="E345" i="4"/>
  <c r="E344" i="4" s="1"/>
  <c r="D339" i="1"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c r="D298" i="4" s="1"/>
  <c r="F310" i="4"/>
  <c r="F309" i="4"/>
  <c r="F308" i="4"/>
  <c r="F307" i="4"/>
  <c r="F306" i="4"/>
  <c r="F305" i="4"/>
  <c r="E304" i="4"/>
  <c r="F304" i="4" s="1"/>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0" i="4"/>
  <c r="F229" i="4"/>
  <c r="E228" i="4"/>
  <c r="D228" i="4"/>
  <c r="F228" i="4" s="1"/>
  <c r="F227" i="4"/>
  <c r="F226" i="4"/>
  <c r="F225" i="4"/>
  <c r="E225" i="4"/>
  <c r="D225" i="4"/>
  <c r="D224"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F138" i="4"/>
  <c r="F137" i="4"/>
  <c r="F136" i="4"/>
  <c r="F135" i="4"/>
  <c r="F134" i="4"/>
  <c r="E134" i="4"/>
  <c r="E133" i="4" s="1"/>
  <c r="D134" i="4"/>
  <c r="F133" i="4"/>
  <c r="D133" i="4"/>
  <c r="F132" i="4"/>
  <c r="F131" i="4"/>
  <c r="F130" i="4"/>
  <c r="F129" i="4"/>
  <c r="E128" i="4"/>
  <c r="F128" i="4" s="1"/>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D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4" i="1" s="1"/>
  <c r="C1573" i="1"/>
  <c r="H1573" i="1" s="1"/>
  <c r="H1572" i="1"/>
  <c r="G1572" i="1"/>
  <c r="C1572" i="1"/>
  <c r="G1571" i="1"/>
  <c r="C1571" i="1"/>
  <c r="H1571" i="1" s="1"/>
  <c r="C1570" i="1"/>
  <c r="H1569" i="1"/>
  <c r="C1569" i="1"/>
  <c r="G1569" i="1" s="1"/>
  <c r="H1568" i="1"/>
  <c r="G1568" i="1"/>
  <c r="C1568" i="1"/>
  <c r="G1567" i="1"/>
  <c r="C1567" i="1"/>
  <c r="H1567" i="1" s="1"/>
  <c r="C1566" i="1"/>
  <c r="H1566" i="1" s="1"/>
  <c r="C1565" i="1"/>
  <c r="H1565" i="1" s="1"/>
  <c r="H1564" i="1"/>
  <c r="G1564" i="1"/>
  <c r="C1564" i="1"/>
  <c r="G1563" i="1"/>
  <c r="C1563" i="1"/>
  <c r="H1563" i="1" s="1"/>
  <c r="C1562" i="1"/>
  <c r="H1561" i="1"/>
  <c r="C1561" i="1"/>
  <c r="G1561" i="1" s="1"/>
  <c r="H1560" i="1"/>
  <c r="G1560" i="1"/>
  <c r="C1560" i="1"/>
  <c r="G1559" i="1"/>
  <c r="C1559" i="1"/>
  <c r="H1559" i="1" s="1"/>
  <c r="C1558" i="1"/>
  <c r="H1558" i="1" s="1"/>
  <c r="C1557" i="1"/>
  <c r="H1557" i="1" s="1"/>
  <c r="H1556" i="1"/>
  <c r="G1556" i="1"/>
  <c r="C1556" i="1"/>
  <c r="G1555" i="1"/>
  <c r="C1555" i="1"/>
  <c r="H1555" i="1" s="1"/>
  <c r="C1554" i="1"/>
  <c r="H1553" i="1"/>
  <c r="C1553" i="1"/>
  <c r="G1553" i="1" s="1"/>
  <c r="H1552" i="1"/>
  <c r="G1552" i="1"/>
  <c r="C1552" i="1"/>
  <c r="G1551" i="1"/>
  <c r="C1551" i="1"/>
  <c r="H1551" i="1" s="1"/>
  <c r="C1550" i="1"/>
  <c r="H1550" i="1" s="1"/>
  <c r="C1549" i="1"/>
  <c r="H1549" i="1" s="1"/>
  <c r="H1548" i="1"/>
  <c r="G1548" i="1"/>
  <c r="C1548" i="1"/>
  <c r="G1547" i="1"/>
  <c r="C1547" i="1"/>
  <c r="H1547" i="1" s="1"/>
  <c r="C1546" i="1"/>
  <c r="H1545" i="1"/>
  <c r="C1545" i="1"/>
  <c r="G1545" i="1" s="1"/>
  <c r="H1544" i="1"/>
  <c r="G1544" i="1"/>
  <c r="C1544" i="1"/>
  <c r="G1543" i="1"/>
  <c r="C1543" i="1"/>
  <c r="H1543" i="1" s="1"/>
  <c r="C1542" i="1"/>
  <c r="H1542" i="1" s="1"/>
  <c r="C1541" i="1"/>
  <c r="H1541" i="1" s="1"/>
  <c r="H1540" i="1"/>
  <c r="G1540" i="1"/>
  <c r="C1540" i="1"/>
  <c r="G1539" i="1"/>
  <c r="C1539" i="1"/>
  <c r="H1539" i="1" s="1"/>
  <c r="C1538" i="1"/>
  <c r="H1537" i="1"/>
  <c r="C1537" i="1"/>
  <c r="G1537" i="1" s="1"/>
  <c r="H1536" i="1"/>
  <c r="G1536" i="1"/>
  <c r="C1536" i="1"/>
  <c r="G1535" i="1"/>
  <c r="C1535" i="1"/>
  <c r="H1535" i="1" s="1"/>
  <c r="C1534" i="1"/>
  <c r="H1534" i="1" s="1"/>
  <c r="C1533" i="1"/>
  <c r="H1533" i="1" s="1"/>
  <c r="H1532" i="1"/>
  <c r="G1532" i="1"/>
  <c r="C1532" i="1"/>
  <c r="C1531" i="1"/>
  <c r="H1531" i="1" s="1"/>
  <c r="C1530" i="1"/>
  <c r="H1529" i="1"/>
  <c r="C1529" i="1"/>
  <c r="G1529" i="1" s="1"/>
  <c r="H1528" i="1"/>
  <c r="G1528" i="1"/>
  <c r="C1528" i="1"/>
  <c r="G1527" i="1"/>
  <c r="C1527" i="1"/>
  <c r="H1527" i="1" s="1"/>
  <c r="C1526" i="1"/>
  <c r="H1526" i="1" s="1"/>
  <c r="C1525" i="1"/>
  <c r="H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10" i="1" s="1"/>
  <c r="C1509" i="1"/>
  <c r="H1509" i="1" s="1"/>
  <c r="H1508" i="1"/>
  <c r="G1508" i="1"/>
  <c r="C1508" i="1"/>
  <c r="C1507" i="1"/>
  <c r="H1507" i="1" s="1"/>
  <c r="C1506" i="1"/>
  <c r="C1505" i="1"/>
  <c r="G1505" i="1" s="1"/>
  <c r="C1504" i="1"/>
  <c r="G1504" i="1" s="1"/>
  <c r="G1503" i="1"/>
  <c r="C1503" i="1"/>
  <c r="H1503" i="1" s="1"/>
  <c r="C1502" i="1"/>
  <c r="H1502" i="1" s="1"/>
  <c r="H1500" i="1"/>
  <c r="G1500" i="1"/>
  <c r="C1500" i="1"/>
  <c r="C1498" i="1"/>
  <c r="H1497" i="1"/>
  <c r="C1497" i="1"/>
  <c r="G1497" i="1" s="1"/>
  <c r="H1496" i="1"/>
  <c r="G1496" i="1"/>
  <c r="C1496" i="1"/>
  <c r="G1495" i="1"/>
  <c r="C1495" i="1"/>
  <c r="H1495" i="1" s="1"/>
  <c r="C1494" i="1"/>
  <c r="H1494" i="1" s="1"/>
  <c r="C1493" i="1"/>
  <c r="H1493" i="1" s="1"/>
  <c r="H1492" i="1"/>
  <c r="G1492" i="1"/>
  <c r="C1492" i="1"/>
  <c r="C1491" i="1"/>
  <c r="H1491" i="1" s="1"/>
  <c r="C1490" i="1"/>
  <c r="C1489" i="1"/>
  <c r="G1489" i="1" s="1"/>
  <c r="H1488" i="1"/>
  <c r="G1488" i="1"/>
  <c r="C1488" i="1"/>
  <c r="C1487" i="1"/>
  <c r="H1487" i="1" s="1"/>
  <c r="C1486" i="1"/>
  <c r="H1486" i="1" s="1"/>
  <c r="C1485" i="1"/>
  <c r="G1485" i="1" s="1"/>
  <c r="C1484" i="1"/>
  <c r="H1484" i="1" s="1"/>
  <c r="C1483" i="1"/>
  <c r="H1483" i="1" s="1"/>
  <c r="C1482" i="1"/>
  <c r="H1480" i="1"/>
  <c r="C1480" i="1"/>
  <c r="G1480" i="1" s="1"/>
  <c r="H1479" i="1"/>
  <c r="D1479" i="1"/>
  <c r="C1479" i="1"/>
  <c r="G1479" i="1" s="1"/>
  <c r="I1479" i="1" s="1"/>
  <c r="G1478" i="1"/>
  <c r="D1478" i="1"/>
  <c r="J1478" i="1" s="1"/>
  <c r="C1478" i="1"/>
  <c r="D1477" i="1"/>
  <c r="C1477" i="1"/>
  <c r="J1476" i="1"/>
  <c r="G1476" i="1"/>
  <c r="D1476" i="1"/>
  <c r="H1476" i="1" s="1"/>
  <c r="C1476" i="1"/>
  <c r="G1475" i="1"/>
  <c r="D1475" i="1"/>
  <c r="H1475" i="1" s="1"/>
  <c r="C1475" i="1"/>
  <c r="D1474" i="1"/>
  <c r="C1474" i="1"/>
  <c r="J1473" i="1"/>
  <c r="G1473" i="1"/>
  <c r="D1473" i="1"/>
  <c r="H1473" i="1" s="1"/>
  <c r="C1473" i="1"/>
  <c r="I1472" i="1"/>
  <c r="H1472" i="1"/>
  <c r="D1472" i="1"/>
  <c r="C1472" i="1"/>
  <c r="G1472" i="1" s="1"/>
  <c r="G1471" i="1"/>
  <c r="D1471" i="1"/>
  <c r="J1471" i="1" s="1"/>
  <c r="C1471" i="1"/>
  <c r="G1470" i="1"/>
  <c r="D1470" i="1"/>
  <c r="H1470" i="1" s="1"/>
  <c r="C1470" i="1"/>
  <c r="G1469" i="1"/>
  <c r="D1469" i="1"/>
  <c r="H1469" i="1" s="1"/>
  <c r="C1469" i="1"/>
  <c r="D1468" i="1"/>
  <c r="C1468" i="1"/>
  <c r="J1467" i="1"/>
  <c r="G1467" i="1"/>
  <c r="D1467" i="1"/>
  <c r="H1467" i="1" s="1"/>
  <c r="C1467" i="1"/>
  <c r="H1466" i="1"/>
  <c r="D1466" i="1"/>
  <c r="C1466" i="1"/>
  <c r="G1466" i="1" s="1"/>
  <c r="I1466" i="1" s="1"/>
  <c r="G1465" i="1"/>
  <c r="D1465" i="1"/>
  <c r="J1465" i="1" s="1"/>
  <c r="C1465" i="1"/>
  <c r="D1464" i="1"/>
  <c r="C1464" i="1"/>
  <c r="J1463" i="1"/>
  <c r="G1463" i="1"/>
  <c r="D1463" i="1"/>
  <c r="H1463" i="1" s="1"/>
  <c r="C1463" i="1"/>
  <c r="I1462" i="1"/>
  <c r="H1462" i="1"/>
  <c r="D1462" i="1"/>
  <c r="C1462" i="1"/>
  <c r="G1462" i="1" s="1"/>
  <c r="D1461" i="1"/>
  <c r="C1461" i="1"/>
  <c r="J1460" i="1"/>
  <c r="G1460" i="1"/>
  <c r="D1460" i="1"/>
  <c r="H1460" i="1" s="1"/>
  <c r="C1460" i="1"/>
  <c r="H1459" i="1"/>
  <c r="D1459" i="1"/>
  <c r="C1459" i="1"/>
  <c r="G1459" i="1" s="1"/>
  <c r="I1459" i="1" s="1"/>
  <c r="G1458" i="1"/>
  <c r="D1458" i="1"/>
  <c r="J1458" i="1" s="1"/>
  <c r="C1458" i="1"/>
  <c r="D1457" i="1"/>
  <c r="C1457" i="1"/>
  <c r="J1456" i="1"/>
  <c r="G1456" i="1"/>
  <c r="D1456" i="1"/>
  <c r="H1456" i="1" s="1"/>
  <c r="C1456" i="1"/>
  <c r="I1455" i="1"/>
  <c r="H1455" i="1"/>
  <c r="D1455" i="1"/>
  <c r="C1455" i="1"/>
  <c r="G1455" i="1" s="1"/>
  <c r="D1454" i="1"/>
  <c r="C1454" i="1"/>
  <c r="H1453" i="1"/>
  <c r="D1453" i="1"/>
  <c r="C1453" i="1"/>
  <c r="G1453" i="1" s="1"/>
  <c r="G1452" i="1"/>
  <c r="D1452" i="1"/>
  <c r="J1452" i="1" s="1"/>
  <c r="C1452" i="1"/>
  <c r="D1451" i="1"/>
  <c r="C1451" i="1"/>
  <c r="J1450" i="1"/>
  <c r="G1450" i="1"/>
  <c r="I1450" i="1" s="1"/>
  <c r="D1450" i="1"/>
  <c r="H1450" i="1" s="1"/>
  <c r="C1450" i="1"/>
  <c r="I1449" i="1"/>
  <c r="H1449" i="1"/>
  <c r="D1449" i="1"/>
  <c r="C1449" i="1"/>
  <c r="G1449" i="1" s="1"/>
  <c r="G1448" i="1"/>
  <c r="D1448" i="1"/>
  <c r="J1448" i="1" s="1"/>
  <c r="C1448" i="1"/>
  <c r="D1447" i="1"/>
  <c r="C1447" i="1"/>
  <c r="J1446" i="1"/>
  <c r="G1446" i="1"/>
  <c r="D1446" i="1"/>
  <c r="H1446" i="1" s="1"/>
  <c r="C1446" i="1"/>
  <c r="J1445" i="1"/>
  <c r="H1445" i="1"/>
  <c r="G1445" i="1"/>
  <c r="D1445" i="1"/>
  <c r="C1445" i="1"/>
  <c r="D1444" i="1"/>
  <c r="C1444" i="1"/>
  <c r="J1444" i="1" s="1"/>
  <c r="H1443" i="1"/>
  <c r="D1443" i="1"/>
  <c r="C1443" i="1"/>
  <c r="J1443" i="1" s="1"/>
  <c r="J1442" i="1"/>
  <c r="D1442" i="1"/>
  <c r="C1442" i="1"/>
  <c r="H1442" i="1" s="1"/>
  <c r="H1441" i="1"/>
  <c r="G1441" i="1"/>
  <c r="I1441" i="1" s="1"/>
  <c r="D1441" i="1"/>
  <c r="C1441" i="1"/>
  <c r="J1441" i="1" s="1"/>
  <c r="D1440" i="1"/>
  <c r="C1440" i="1"/>
  <c r="J1440" i="1" s="1"/>
  <c r="D1439" i="1"/>
  <c r="C1439" i="1"/>
  <c r="J1439" i="1" s="1"/>
  <c r="D1438" i="1"/>
  <c r="C1438" i="1"/>
  <c r="C1437" i="1"/>
  <c r="D1434" i="1"/>
  <c r="H1434" i="1" s="1"/>
  <c r="C1434" i="1"/>
  <c r="H1433" i="1"/>
  <c r="D1433" i="1"/>
  <c r="C1433" i="1"/>
  <c r="G1433" i="1" s="1"/>
  <c r="H1432" i="1"/>
  <c r="D1432" i="1"/>
  <c r="G1432" i="1" s="1"/>
  <c r="C1432" i="1"/>
  <c r="D1431" i="1"/>
  <c r="H1431" i="1" s="1"/>
  <c r="C1431" i="1"/>
  <c r="H1430" i="1"/>
  <c r="G1430" i="1"/>
  <c r="D1430" i="1"/>
  <c r="C1430" i="1"/>
  <c r="D1429" i="1"/>
  <c r="H1429" i="1" s="1"/>
  <c r="C1429" i="1"/>
  <c r="H1428" i="1"/>
  <c r="G1428" i="1"/>
  <c r="D1428" i="1"/>
  <c r="C1428" i="1"/>
  <c r="H1427" i="1"/>
  <c r="D1427" i="1"/>
  <c r="G1427" i="1" s="1"/>
  <c r="C1427" i="1"/>
  <c r="H1426" i="1"/>
  <c r="G1426" i="1"/>
  <c r="D1426" i="1"/>
  <c r="C1426" i="1"/>
  <c r="H1425" i="1"/>
  <c r="G1425" i="1"/>
  <c r="D1425" i="1"/>
  <c r="C1425" i="1"/>
  <c r="H1424" i="1"/>
  <c r="G1424" i="1"/>
  <c r="D1424" i="1"/>
  <c r="C1424" i="1"/>
  <c r="C1423" i="1"/>
  <c r="D1422" i="1"/>
  <c r="H1422" i="1" s="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D1412" i="1"/>
  <c r="H1412" i="1" s="1"/>
  <c r="C1412" i="1"/>
  <c r="D1411" i="1"/>
  <c r="H1411" i="1" s="1"/>
  <c r="C1411" i="1"/>
  <c r="D1410" i="1"/>
  <c r="H1410" i="1" s="1"/>
  <c r="C1410" i="1"/>
  <c r="C1409" i="1"/>
  <c r="H1407" i="1"/>
  <c r="D1407" i="1"/>
  <c r="G1407" i="1" s="1"/>
  <c r="C1407" i="1"/>
  <c r="H1406" i="1"/>
  <c r="G1406" i="1"/>
  <c r="D1406" i="1"/>
  <c r="C1406" i="1"/>
  <c r="H1405" i="1"/>
  <c r="G1405" i="1"/>
  <c r="D1405" i="1"/>
  <c r="C1405" i="1"/>
  <c r="H1404" i="1"/>
  <c r="G1404" i="1"/>
  <c r="D1404" i="1"/>
  <c r="C1404" i="1"/>
  <c r="G1403" i="1"/>
  <c r="D1403" i="1"/>
  <c r="H1403" i="1" s="1"/>
  <c r="C1403" i="1"/>
  <c r="H1402" i="1"/>
  <c r="G1402" i="1"/>
  <c r="D1402" i="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2" i="1"/>
  <c r="H1382" i="1" s="1"/>
  <c r="C1382" i="1"/>
  <c r="H1381" i="1"/>
  <c r="G1381" i="1"/>
  <c r="D1381" i="1"/>
  <c r="C1381" i="1"/>
  <c r="H1380" i="1"/>
  <c r="G1380" i="1"/>
  <c r="D1380" i="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D1371" i="1"/>
  <c r="H1371" i="1" s="1"/>
  <c r="C1371" i="1"/>
  <c r="H1370" i="1"/>
  <c r="G1370" i="1"/>
  <c r="D1370" i="1"/>
  <c r="C1370" i="1"/>
  <c r="D1369" i="1"/>
  <c r="H1369" i="1" s="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D1358" i="1"/>
  <c r="H1358" i="1" s="1"/>
  <c r="C1358" i="1"/>
  <c r="H1357" i="1"/>
  <c r="G1357" i="1"/>
  <c r="D1357" i="1"/>
  <c r="C1357" i="1"/>
  <c r="H1356" i="1"/>
  <c r="G1356" i="1"/>
  <c r="D1356" i="1"/>
  <c r="C1356" i="1"/>
  <c r="D1355" i="1"/>
  <c r="H1355" i="1" s="1"/>
  <c r="C1355" i="1"/>
  <c r="H1354" i="1"/>
  <c r="G1354" i="1"/>
  <c r="D1354" i="1"/>
  <c r="C1354" i="1"/>
  <c r="H1353" i="1"/>
  <c r="G1353" i="1"/>
  <c r="D1353" i="1"/>
  <c r="C1353" i="1"/>
  <c r="H1352" i="1"/>
  <c r="G1352" i="1"/>
  <c r="D1352" i="1"/>
  <c r="C1352" i="1"/>
  <c r="H1351" i="1"/>
  <c r="G1351" i="1"/>
  <c r="D1351" i="1"/>
  <c r="C1351" i="1"/>
  <c r="H1350" i="1"/>
  <c r="G1350" i="1"/>
  <c r="D1350" i="1"/>
  <c r="C1350" i="1"/>
  <c r="D1349" i="1"/>
  <c r="H1349" i="1" s="1"/>
  <c r="C1349" i="1"/>
  <c r="D1348" i="1"/>
  <c r="H1348" i="1" s="1"/>
  <c r="C1348" i="1"/>
  <c r="D1347" i="1"/>
  <c r="H1347" i="1" s="1"/>
  <c r="C1347" i="1"/>
  <c r="H1346" i="1"/>
  <c r="G1346" i="1"/>
  <c r="D1346" i="1"/>
  <c r="C1346" i="1"/>
  <c r="H1345" i="1"/>
  <c r="G1345" i="1"/>
  <c r="D1345" i="1"/>
  <c r="C1345" i="1"/>
  <c r="D1344" i="1"/>
  <c r="H1344" i="1" s="1"/>
  <c r="C1344" i="1"/>
  <c r="H1343" i="1"/>
  <c r="G1343" i="1"/>
  <c r="D1343" i="1"/>
  <c r="C1343" i="1"/>
  <c r="D1342" i="1"/>
  <c r="H1342" i="1" s="1"/>
  <c r="C1342" i="1"/>
  <c r="H1341" i="1"/>
  <c r="G1341" i="1"/>
  <c r="D1341" i="1"/>
  <c r="C1341" i="1"/>
  <c r="H1340" i="1"/>
  <c r="G1340" i="1"/>
  <c r="D1340" i="1"/>
  <c r="C1340" i="1"/>
  <c r="H1339" i="1"/>
  <c r="G1339" i="1"/>
  <c r="D1339" i="1"/>
  <c r="C1339" i="1"/>
  <c r="H1338" i="1"/>
  <c r="G1338" i="1"/>
  <c r="D1338" i="1"/>
  <c r="C1338" i="1"/>
  <c r="D1337" i="1"/>
  <c r="H1337" i="1" s="1"/>
  <c r="C1337" i="1"/>
  <c r="H1336" i="1"/>
  <c r="G1336" i="1"/>
  <c r="D1336" i="1"/>
  <c r="C1336" i="1"/>
  <c r="H1335" i="1"/>
  <c r="G1335" i="1"/>
  <c r="D1335" i="1"/>
  <c r="C1335" i="1"/>
  <c r="H1334" i="1"/>
  <c r="G1334" i="1"/>
  <c r="D1334" i="1"/>
  <c r="C1334" i="1"/>
  <c r="H1333" i="1"/>
  <c r="G1333" i="1"/>
  <c r="D1333" i="1"/>
  <c r="C1333" i="1"/>
  <c r="H1332" i="1"/>
  <c r="G1332" i="1"/>
  <c r="D1332" i="1"/>
  <c r="C1332" i="1"/>
  <c r="D1331" i="1"/>
  <c r="H1331" i="1" s="1"/>
  <c r="C1331" i="1"/>
  <c r="D1330" i="1"/>
  <c r="H1330" i="1" s="1"/>
  <c r="C1330" i="1"/>
  <c r="H1328" i="1"/>
  <c r="G1328" i="1"/>
  <c r="D1328" i="1"/>
  <c r="C1328" i="1"/>
  <c r="H1327" i="1"/>
  <c r="G1327" i="1"/>
  <c r="D1327" i="1"/>
  <c r="C1327" i="1"/>
  <c r="H1326" i="1"/>
  <c r="G1326" i="1"/>
  <c r="D1326" i="1"/>
  <c r="C1326" i="1"/>
  <c r="H1325" i="1"/>
  <c r="G1325" i="1"/>
  <c r="D1325" i="1"/>
  <c r="C1325" i="1"/>
  <c r="G1324" i="1"/>
  <c r="D1324" i="1"/>
  <c r="H1324" i="1" s="1"/>
  <c r="C1324" i="1"/>
  <c r="H1323" i="1"/>
  <c r="G1323" i="1"/>
  <c r="D1323" i="1"/>
  <c r="C1323" i="1"/>
  <c r="G1322"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C1316" i="1"/>
  <c r="H1315" i="1"/>
  <c r="G1315" i="1"/>
  <c r="D1315" i="1"/>
  <c r="C1315" i="1"/>
  <c r="H1314" i="1"/>
  <c r="G1314" i="1"/>
  <c r="D1314" i="1"/>
  <c r="C1314" i="1"/>
  <c r="H1313" i="1"/>
  <c r="G1313" i="1"/>
  <c r="D1313" i="1"/>
  <c r="C1313" i="1"/>
  <c r="H1312" i="1"/>
  <c r="G1312" i="1"/>
  <c r="D1312" i="1"/>
  <c r="C1312" i="1"/>
  <c r="H1311" i="1"/>
  <c r="G1311" i="1"/>
  <c r="D1311" i="1"/>
  <c r="C1311" i="1"/>
  <c r="G1310" i="1"/>
  <c r="D1310" i="1"/>
  <c r="C1310" i="1"/>
  <c r="H1309" i="1"/>
  <c r="G1309" i="1"/>
  <c r="D1309" i="1"/>
  <c r="C1309" i="1"/>
  <c r="G1308" i="1"/>
  <c r="D1308" i="1"/>
  <c r="H1308" i="1" s="1"/>
  <c r="C1308" i="1"/>
  <c r="D1307" i="1"/>
  <c r="C1307" i="1"/>
  <c r="H1307" i="1" s="1"/>
  <c r="H1306" i="1"/>
  <c r="G1306" i="1"/>
  <c r="D1306" i="1"/>
  <c r="C1306" i="1"/>
  <c r="H1305" i="1"/>
  <c r="G1305" i="1"/>
  <c r="D1305" i="1"/>
  <c r="C1305" i="1"/>
  <c r="H1304" i="1"/>
  <c r="G1304" i="1"/>
  <c r="D1304" i="1"/>
  <c r="C1304" i="1"/>
  <c r="H1303" i="1"/>
  <c r="G1303" i="1"/>
  <c r="D1303" i="1"/>
  <c r="C1303" i="1"/>
  <c r="G1302" i="1"/>
  <c r="D1302" i="1"/>
  <c r="H1302" i="1" s="1"/>
  <c r="C1302" i="1"/>
  <c r="D1301" i="1"/>
  <c r="H1301" i="1" s="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D1277" i="1"/>
  <c r="G1277" i="1" s="1"/>
  <c r="C1277" i="1"/>
  <c r="H1276" i="1"/>
  <c r="G1276" i="1"/>
  <c r="D1276" i="1"/>
  <c r="C1276" i="1"/>
  <c r="H1275" i="1"/>
  <c r="D1275" i="1"/>
  <c r="G1275" i="1" s="1"/>
  <c r="C1275" i="1"/>
  <c r="H1274" i="1"/>
  <c r="G1274" i="1"/>
  <c r="D1274" i="1"/>
  <c r="C1274" i="1"/>
  <c r="H1273" i="1"/>
  <c r="G1273" i="1"/>
  <c r="D1273" i="1"/>
  <c r="C1273" i="1"/>
  <c r="H1272" i="1"/>
  <c r="G1272" i="1"/>
  <c r="D1272" i="1"/>
  <c r="C1272"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D1244" i="1"/>
  <c r="H1244" i="1" s="1"/>
  <c r="C1244" i="1"/>
  <c r="D1243" i="1"/>
  <c r="H1243" i="1" s="1"/>
  <c r="C1243" i="1"/>
  <c r="H1242" i="1"/>
  <c r="D1242" i="1"/>
  <c r="G1242" i="1" s="1"/>
  <c r="C1242" i="1"/>
  <c r="D1241" i="1"/>
  <c r="C1241" i="1"/>
  <c r="G1241" i="1" s="1"/>
  <c r="H1240" i="1"/>
  <c r="G1240" i="1"/>
  <c r="D1240" i="1"/>
  <c r="C1240" i="1"/>
  <c r="H1239" i="1"/>
  <c r="G1239" i="1"/>
  <c r="D1239" i="1"/>
  <c r="C1239" i="1"/>
  <c r="H1238" i="1"/>
  <c r="G1238" i="1"/>
  <c r="D1238" i="1"/>
  <c r="C1238" i="1"/>
  <c r="G1237" i="1"/>
  <c r="D1237" i="1"/>
  <c r="C1237" i="1"/>
  <c r="D1236" i="1"/>
  <c r="G1236" i="1" s="1"/>
  <c r="C1236" i="1"/>
  <c r="H1236" i="1" s="1"/>
  <c r="H1234" i="1"/>
  <c r="G1234" i="1"/>
  <c r="D1234" i="1"/>
  <c r="C1234" i="1"/>
  <c r="D1233" i="1"/>
  <c r="H1233" i="1" s="1"/>
  <c r="C1233" i="1"/>
  <c r="D1232" i="1"/>
  <c r="G1232" i="1" s="1"/>
  <c r="C1232" i="1"/>
  <c r="H1231" i="1"/>
  <c r="G1231" i="1"/>
  <c r="D1231" i="1"/>
  <c r="C1231" i="1"/>
  <c r="H1230" i="1"/>
  <c r="G1230" i="1"/>
  <c r="D1230" i="1"/>
  <c r="C1230" i="1"/>
  <c r="G1229" i="1"/>
  <c r="D1229" i="1"/>
  <c r="H1229" i="1" s="1"/>
  <c r="C1229" i="1"/>
  <c r="H1228" i="1"/>
  <c r="G1228" i="1"/>
  <c r="D1228" i="1"/>
  <c r="C1228" i="1"/>
  <c r="H1227" i="1"/>
  <c r="G1227" i="1"/>
  <c r="D1227" i="1"/>
  <c r="C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H1218" i="1"/>
  <c r="G1218" i="1"/>
  <c r="D1218" i="1"/>
  <c r="C1218"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C1165" i="1"/>
  <c r="H1164" i="1"/>
  <c r="G1164" i="1"/>
  <c r="D1164" i="1"/>
  <c r="C1164" i="1"/>
  <c r="D1163" i="1"/>
  <c r="G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G1156" i="1" s="1"/>
  <c r="C1156" i="1"/>
  <c r="D1155" i="1"/>
  <c r="H1155" i="1" s="1"/>
  <c r="C1155" i="1"/>
  <c r="C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C1141" i="1"/>
  <c r="H1140" i="1"/>
  <c r="G1140" i="1"/>
  <c r="D1140" i="1"/>
  <c r="C1140" i="1"/>
  <c r="H1139" i="1"/>
  <c r="G1139" i="1"/>
  <c r="D1139" i="1"/>
  <c r="C1139" i="1"/>
  <c r="D1138" i="1"/>
  <c r="C1138" i="1"/>
  <c r="D1137" i="1"/>
  <c r="C1137" i="1"/>
  <c r="G1136" i="1"/>
  <c r="D1136" i="1"/>
  <c r="C1136" i="1"/>
  <c r="H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G1125" i="1"/>
  <c r="D1125" i="1"/>
  <c r="H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H1117" i="1" s="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C1065"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G1035" i="1" s="1"/>
  <c r="C1035" i="1"/>
  <c r="D1034" i="1"/>
  <c r="H1034" i="1" s="1"/>
  <c r="C1034" i="1"/>
  <c r="D1033" i="1"/>
  <c r="C1033" i="1"/>
  <c r="D1032" i="1"/>
  <c r="H1032" i="1" s="1"/>
  <c r="C1032" i="1"/>
  <c r="H1031" i="1"/>
  <c r="G1031" i="1"/>
  <c r="D1031" i="1"/>
  <c r="C1031" i="1"/>
  <c r="D1030" i="1"/>
  <c r="C1030" i="1"/>
  <c r="H1029" i="1"/>
  <c r="G1029" i="1"/>
  <c r="D1029" i="1"/>
  <c r="C1029" i="1"/>
  <c r="D1028" i="1"/>
  <c r="C1028" i="1"/>
  <c r="D1027" i="1"/>
  <c r="G1027" i="1" s="1"/>
  <c r="C1027" i="1"/>
  <c r="H1026" i="1"/>
  <c r="G1026" i="1"/>
  <c r="D1026" i="1"/>
  <c r="C1026" i="1"/>
  <c r="H1025" i="1"/>
  <c r="G1025" i="1"/>
  <c r="D1025" i="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C1006" i="1"/>
  <c r="H1005" i="1"/>
  <c r="G1005" i="1"/>
  <c r="D1005" i="1"/>
  <c r="C1005" i="1"/>
  <c r="D1004" i="1"/>
  <c r="G1004" i="1" s="1"/>
  <c r="C1004" i="1"/>
  <c r="D1003" i="1"/>
  <c r="C1003" i="1"/>
  <c r="H1002" i="1"/>
  <c r="G1002" i="1"/>
  <c r="D1002" i="1"/>
  <c r="C1002" i="1"/>
  <c r="H1001" i="1"/>
  <c r="G1001" i="1"/>
  <c r="D1001" i="1"/>
  <c r="C1001" i="1"/>
  <c r="D1000" i="1"/>
  <c r="C1000" i="1"/>
  <c r="D999" i="1"/>
  <c r="H999" i="1" s="1"/>
  <c r="C999" i="1"/>
  <c r="D998" i="1"/>
  <c r="C998" i="1"/>
  <c r="D997" i="1"/>
  <c r="D996" i="1"/>
  <c r="C996" i="1"/>
  <c r="D995" i="1"/>
  <c r="C995" i="1"/>
  <c r="D994" i="1"/>
  <c r="C994" i="1"/>
  <c r="H994" i="1" s="1"/>
  <c r="D993" i="1"/>
  <c r="C993" i="1"/>
  <c r="H993" i="1" s="1"/>
  <c r="D992" i="1"/>
  <c r="H992" i="1" s="1"/>
  <c r="C992" i="1"/>
  <c r="D991" i="1"/>
  <c r="C991" i="1"/>
  <c r="H989" i="1"/>
  <c r="G989" i="1"/>
  <c r="D989" i="1"/>
  <c r="C989" i="1"/>
  <c r="D988" i="1"/>
  <c r="H988" i="1" s="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G817" i="1"/>
  <c r="D817" i="1"/>
  <c r="H817" i="1" s="1"/>
  <c r="C817" i="1"/>
  <c r="H816" i="1"/>
  <c r="G816" i="1"/>
  <c r="D816" i="1"/>
  <c r="C816" i="1"/>
  <c r="H815" i="1"/>
  <c r="G815" i="1"/>
  <c r="D815" i="1"/>
  <c r="C815" i="1"/>
  <c r="D814" i="1"/>
  <c r="H814" i="1" s="1"/>
  <c r="C814" i="1"/>
  <c r="H813" i="1"/>
  <c r="G813" i="1"/>
  <c r="D813" i="1"/>
  <c r="C813" i="1"/>
  <c r="H812" i="1"/>
  <c r="G812" i="1"/>
  <c r="D812" i="1"/>
  <c r="C812" i="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D757" i="1"/>
  <c r="G757" i="1" s="1"/>
  <c r="C757" i="1"/>
  <c r="H756" i="1"/>
  <c r="G756" i="1"/>
  <c r="D756" i="1"/>
  <c r="C756" i="1"/>
  <c r="H755" i="1"/>
  <c r="G755" i="1"/>
  <c r="D755" i="1"/>
  <c r="C755" i="1"/>
  <c r="H754" i="1"/>
  <c r="G754" i="1"/>
  <c r="D754" i="1"/>
  <c r="C754" i="1"/>
  <c r="D753" i="1"/>
  <c r="H753" i="1" s="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D715" i="1"/>
  <c r="G715" i="1" s="1"/>
  <c r="C715" i="1"/>
  <c r="H714" i="1"/>
  <c r="G714" i="1"/>
  <c r="D714" i="1"/>
  <c r="C714" i="1"/>
  <c r="H713" i="1"/>
  <c r="G713" i="1"/>
  <c r="D713" i="1"/>
  <c r="C713" i="1"/>
  <c r="H712" i="1"/>
  <c r="G712" i="1"/>
  <c r="D712" i="1"/>
  <c r="C712"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D658" i="1"/>
  <c r="H658" i="1" s="1"/>
  <c r="C658" i="1"/>
  <c r="H657" i="1"/>
  <c r="G657" i="1"/>
  <c r="D657" i="1"/>
  <c r="C657" i="1"/>
  <c r="H656" i="1"/>
  <c r="G656" i="1"/>
  <c r="D656" i="1"/>
  <c r="C656" i="1"/>
  <c r="H655" i="1"/>
  <c r="D655" i="1"/>
  <c r="G655" i="1" s="1"/>
  <c r="C655" i="1"/>
  <c r="D654" i="1"/>
  <c r="H654" i="1" s="1"/>
  <c r="C654" i="1"/>
  <c r="H653" i="1"/>
  <c r="G653" i="1"/>
  <c r="D653" i="1"/>
  <c r="C653" i="1"/>
  <c r="H652" i="1"/>
  <c r="G652" i="1"/>
  <c r="D652" i="1"/>
  <c r="C652" i="1"/>
  <c r="G651" i="1"/>
  <c r="D651" i="1"/>
  <c r="H651" i="1" s="1"/>
  <c r="C651" i="1"/>
  <c r="H650" i="1"/>
  <c r="G650" i="1"/>
  <c r="D650" i="1"/>
  <c r="C650" i="1"/>
  <c r="H649" i="1"/>
  <c r="G649" i="1"/>
  <c r="D649" i="1"/>
  <c r="C649" i="1"/>
  <c r="D648" i="1"/>
  <c r="H648" i="1" s="1"/>
  <c r="C648" i="1"/>
  <c r="H647" i="1"/>
  <c r="G647" i="1"/>
  <c r="D647" i="1"/>
  <c r="C647" i="1"/>
  <c r="D646" i="1"/>
  <c r="H646" i="1" s="1"/>
  <c r="C646" i="1"/>
  <c r="D645" i="1"/>
  <c r="G645" i="1" s="1"/>
  <c r="C645" i="1"/>
  <c r="H644" i="1"/>
  <c r="G644" i="1"/>
  <c r="D644" i="1"/>
  <c r="C644" i="1"/>
  <c r="H643" i="1"/>
  <c r="D643" i="1"/>
  <c r="G643" i="1" s="1"/>
  <c r="C643" i="1"/>
  <c r="G642" i="1"/>
  <c r="D642" i="1"/>
  <c r="H642" i="1" s="1"/>
  <c r="C642" i="1"/>
  <c r="G641" i="1"/>
  <c r="D641" i="1"/>
  <c r="H641" i="1" s="1"/>
  <c r="C641" i="1"/>
  <c r="C638" i="1"/>
  <c r="C637" i="1"/>
  <c r="H632" i="1"/>
  <c r="G632" i="1"/>
  <c r="D632" i="1"/>
  <c r="C632" i="1"/>
  <c r="D631" i="1"/>
  <c r="H631" i="1" s="1"/>
  <c r="C631" i="1"/>
  <c r="G628" i="1"/>
  <c r="D628" i="1"/>
  <c r="H628" i="1" s="1"/>
  <c r="C628" i="1"/>
  <c r="H627" i="1"/>
  <c r="G627" i="1"/>
  <c r="D627" i="1"/>
  <c r="C627" i="1"/>
  <c r="D626" i="1"/>
  <c r="H626" i="1" s="1"/>
  <c r="C626" i="1"/>
  <c r="H625" i="1"/>
  <c r="G625" i="1"/>
  <c r="D625" i="1"/>
  <c r="C625" i="1"/>
  <c r="D624" i="1"/>
  <c r="C624" i="1"/>
  <c r="H623" i="1"/>
  <c r="G623" i="1"/>
  <c r="D623" i="1"/>
  <c r="C623" i="1"/>
  <c r="D622" i="1"/>
  <c r="H622" i="1" s="1"/>
  <c r="C622" i="1"/>
  <c r="H621" i="1"/>
  <c r="G621" i="1"/>
  <c r="D621" i="1"/>
  <c r="C621" i="1"/>
  <c r="G620" i="1"/>
  <c r="D620" i="1"/>
  <c r="H620" i="1" s="1"/>
  <c r="C620" i="1"/>
  <c r="D619" i="1"/>
  <c r="D618" i="1"/>
  <c r="C618" i="1"/>
  <c r="H617" i="1"/>
  <c r="G617" i="1"/>
  <c r="D617" i="1"/>
  <c r="C617" i="1"/>
  <c r="D616" i="1"/>
  <c r="H616" i="1" s="1"/>
  <c r="C616" i="1"/>
  <c r="H615" i="1"/>
  <c r="G615" i="1"/>
  <c r="D615" i="1"/>
  <c r="C615" i="1"/>
  <c r="G614" i="1"/>
  <c r="D614" i="1"/>
  <c r="H614" i="1" s="1"/>
  <c r="C614" i="1"/>
  <c r="H613" i="1"/>
  <c r="G613" i="1"/>
  <c r="D613" i="1"/>
  <c r="C613" i="1"/>
  <c r="D612" i="1"/>
  <c r="H612" i="1" s="1"/>
  <c r="C612" i="1"/>
  <c r="H611" i="1"/>
  <c r="G611" i="1"/>
  <c r="D611" i="1"/>
  <c r="C611" i="1"/>
  <c r="D610" i="1"/>
  <c r="C610" i="1"/>
  <c r="H609" i="1"/>
  <c r="G609" i="1"/>
  <c r="D609" i="1"/>
  <c r="C609" i="1"/>
  <c r="D608" i="1"/>
  <c r="H608" i="1" s="1"/>
  <c r="C608" i="1"/>
  <c r="H607" i="1"/>
  <c r="G607" i="1"/>
  <c r="D607" i="1"/>
  <c r="C607" i="1"/>
  <c r="G606" i="1"/>
  <c r="D606" i="1"/>
  <c r="H606" i="1" s="1"/>
  <c r="C606" i="1"/>
  <c r="H605" i="1"/>
  <c r="G605" i="1"/>
  <c r="D605" i="1"/>
  <c r="C605" i="1"/>
  <c r="G604" i="1"/>
  <c r="D604" i="1"/>
  <c r="H604" i="1" s="1"/>
  <c r="C604" i="1"/>
  <c r="H603" i="1"/>
  <c r="G603" i="1"/>
  <c r="D603" i="1"/>
  <c r="C603" i="1"/>
  <c r="D602" i="1"/>
  <c r="C602" i="1"/>
  <c r="H601" i="1"/>
  <c r="G601" i="1"/>
  <c r="D601" i="1"/>
  <c r="C601" i="1"/>
  <c r="D600" i="1"/>
  <c r="H600" i="1" s="1"/>
  <c r="C600" i="1"/>
  <c r="H599" i="1"/>
  <c r="G599" i="1"/>
  <c r="D599" i="1"/>
  <c r="C599" i="1"/>
  <c r="G598" i="1"/>
  <c r="D598" i="1"/>
  <c r="H598" i="1" s="1"/>
  <c r="C598" i="1"/>
  <c r="H597" i="1"/>
  <c r="G597" i="1"/>
  <c r="D597" i="1"/>
  <c r="C597" i="1"/>
  <c r="D596" i="1"/>
  <c r="H596" i="1" s="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H572" i="1"/>
  <c r="D572" i="1"/>
  <c r="G572" i="1" s="1"/>
  <c r="C572" i="1"/>
  <c r="H571" i="1"/>
  <c r="G571" i="1"/>
  <c r="D571" i="1"/>
  <c r="C571" i="1"/>
  <c r="H570" i="1"/>
  <c r="D570" i="1"/>
  <c r="G570" i="1" s="1"/>
  <c r="C570" i="1"/>
  <c r="H569" i="1"/>
  <c r="G569" i="1"/>
  <c r="D569" i="1"/>
  <c r="C569" i="1"/>
  <c r="H568" i="1"/>
  <c r="D568" i="1"/>
  <c r="G568" i="1" s="1"/>
  <c r="C568" i="1"/>
  <c r="H567" i="1"/>
  <c r="G567" i="1"/>
  <c r="D567" i="1"/>
  <c r="C567" i="1"/>
  <c r="H566" i="1"/>
  <c r="D566" i="1"/>
  <c r="G566" i="1" s="1"/>
  <c r="C566" i="1"/>
  <c r="H565" i="1"/>
  <c r="G565" i="1"/>
  <c r="D565" i="1"/>
  <c r="C565" i="1"/>
  <c r="H564" i="1"/>
  <c r="D564" i="1"/>
  <c r="G564" i="1" s="1"/>
  <c r="C564" i="1"/>
  <c r="H563" i="1"/>
  <c r="G563" i="1"/>
  <c r="D563" i="1"/>
  <c r="C563" i="1"/>
  <c r="H562" i="1"/>
  <c r="D562" i="1"/>
  <c r="G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G520" i="1"/>
  <c r="D520" i="1"/>
  <c r="C520" i="1"/>
  <c r="H520" i="1" s="1"/>
  <c r="G519" i="1"/>
  <c r="D519" i="1"/>
  <c r="C519" i="1"/>
  <c r="H519" i="1" s="1"/>
  <c r="D518" i="1"/>
  <c r="C518" i="1"/>
  <c r="D517" i="1"/>
  <c r="C517" i="1"/>
  <c r="G516" i="1"/>
  <c r="D516" i="1"/>
  <c r="C516" i="1"/>
  <c r="H516" i="1" s="1"/>
  <c r="G515" i="1"/>
  <c r="D515" i="1"/>
  <c r="C515" i="1"/>
  <c r="H515" i="1" s="1"/>
  <c r="G514" i="1"/>
  <c r="D514" i="1"/>
  <c r="H514" i="1" s="1"/>
  <c r="C514" i="1"/>
  <c r="D513" i="1"/>
  <c r="C513" i="1"/>
  <c r="D512" i="1"/>
  <c r="C512" i="1"/>
  <c r="D511" i="1"/>
  <c r="C511" i="1"/>
  <c r="D510" i="1"/>
  <c r="C510" i="1"/>
  <c r="G510" i="1" s="1"/>
  <c r="G509" i="1"/>
  <c r="D509" i="1"/>
  <c r="C509" i="1"/>
  <c r="H509" i="1" s="1"/>
  <c r="H508" i="1"/>
  <c r="G508" i="1"/>
  <c r="D508" i="1"/>
  <c r="C508" i="1"/>
  <c r="G507" i="1"/>
  <c r="D507" i="1"/>
  <c r="C507" i="1"/>
  <c r="H507" i="1" s="1"/>
  <c r="D506" i="1"/>
  <c r="H506" i="1" s="1"/>
  <c r="C506" i="1"/>
  <c r="D505" i="1"/>
  <c r="C505" i="1"/>
  <c r="D504" i="1"/>
  <c r="C504" i="1"/>
  <c r="D503" i="1"/>
  <c r="C503" i="1"/>
  <c r="H502" i="1"/>
  <c r="D502" i="1"/>
  <c r="C502" i="1"/>
  <c r="G502" i="1" s="1"/>
  <c r="G501" i="1"/>
  <c r="D501" i="1"/>
  <c r="C501" i="1"/>
  <c r="H501" i="1" s="1"/>
  <c r="H500" i="1"/>
  <c r="G500" i="1"/>
  <c r="D500" i="1"/>
  <c r="C500" i="1"/>
  <c r="G499" i="1"/>
  <c r="D499" i="1"/>
  <c r="C499" i="1"/>
  <c r="H499" i="1" s="1"/>
  <c r="G498" i="1"/>
  <c r="D498" i="1"/>
  <c r="H498" i="1" s="1"/>
  <c r="C498" i="1"/>
  <c r="D497" i="1"/>
  <c r="C497" i="1"/>
  <c r="D496" i="1"/>
  <c r="C496" i="1"/>
  <c r="D495" i="1"/>
  <c r="C495" i="1"/>
  <c r="D494" i="1"/>
  <c r="C494" i="1"/>
  <c r="G494" i="1" s="1"/>
  <c r="G493" i="1"/>
  <c r="D493" i="1"/>
  <c r="C493" i="1"/>
  <c r="H493" i="1" s="1"/>
  <c r="H492" i="1"/>
  <c r="G492" i="1"/>
  <c r="D492" i="1"/>
  <c r="C492" i="1"/>
  <c r="G491" i="1"/>
  <c r="D491" i="1"/>
  <c r="C491" i="1"/>
  <c r="H491" i="1" s="1"/>
  <c r="D490" i="1"/>
  <c r="H490" i="1" s="1"/>
  <c r="C490" i="1"/>
  <c r="D489" i="1"/>
  <c r="C489" i="1"/>
  <c r="D488" i="1"/>
  <c r="C488" i="1"/>
  <c r="D487" i="1"/>
  <c r="C487" i="1"/>
  <c r="H486" i="1"/>
  <c r="D486" i="1"/>
  <c r="C486" i="1"/>
  <c r="G486" i="1" s="1"/>
  <c r="G485" i="1"/>
  <c r="D485" i="1"/>
  <c r="C485" i="1"/>
  <c r="H485" i="1" s="1"/>
  <c r="H484" i="1"/>
  <c r="G484" i="1"/>
  <c r="D484" i="1"/>
  <c r="C484" i="1"/>
  <c r="G483" i="1"/>
  <c r="D483" i="1"/>
  <c r="C483" i="1"/>
  <c r="H483" i="1" s="1"/>
  <c r="G482" i="1"/>
  <c r="D482" i="1"/>
  <c r="H482" i="1" s="1"/>
  <c r="C482" i="1"/>
  <c r="D481" i="1"/>
  <c r="C481" i="1"/>
  <c r="D480" i="1"/>
  <c r="C480" i="1"/>
  <c r="D479" i="1"/>
  <c r="C479" i="1"/>
  <c r="D478" i="1"/>
  <c r="C478" i="1"/>
  <c r="G478" i="1" s="1"/>
  <c r="G477" i="1"/>
  <c r="D477" i="1"/>
  <c r="C477" i="1"/>
  <c r="H477" i="1" s="1"/>
  <c r="H476" i="1"/>
  <c r="G476" i="1"/>
  <c r="D476" i="1"/>
  <c r="C476" i="1"/>
  <c r="G475" i="1"/>
  <c r="D475" i="1"/>
  <c r="C475" i="1"/>
  <c r="H475" i="1" s="1"/>
  <c r="D474" i="1"/>
  <c r="H474" i="1" s="1"/>
  <c r="C474" i="1"/>
  <c r="D473" i="1"/>
  <c r="C473" i="1"/>
  <c r="D472" i="1"/>
  <c r="C472" i="1"/>
  <c r="D471" i="1"/>
  <c r="C471" i="1"/>
  <c r="H470" i="1"/>
  <c r="D470" i="1"/>
  <c r="C470" i="1"/>
  <c r="G470" i="1" s="1"/>
  <c r="G469" i="1"/>
  <c r="D469" i="1"/>
  <c r="C469" i="1"/>
  <c r="H469" i="1" s="1"/>
  <c r="H468" i="1"/>
  <c r="G468" i="1"/>
  <c r="D468" i="1"/>
  <c r="C468" i="1"/>
  <c r="G467" i="1"/>
  <c r="D467" i="1"/>
  <c r="C467" i="1"/>
  <c r="H467" i="1" s="1"/>
  <c r="G466" i="1"/>
  <c r="D466" i="1"/>
  <c r="H466" i="1" s="1"/>
  <c r="C466" i="1"/>
  <c r="D465" i="1"/>
  <c r="C465" i="1"/>
  <c r="D464" i="1"/>
  <c r="C464" i="1"/>
  <c r="D463" i="1"/>
  <c r="C463" i="1"/>
  <c r="D462" i="1"/>
  <c r="C462" i="1"/>
  <c r="G462" i="1" s="1"/>
  <c r="G461" i="1"/>
  <c r="D461" i="1"/>
  <c r="C461" i="1"/>
  <c r="H461" i="1" s="1"/>
  <c r="H460" i="1"/>
  <c r="G460" i="1"/>
  <c r="D460" i="1"/>
  <c r="C460" i="1"/>
  <c r="G459" i="1"/>
  <c r="D459" i="1"/>
  <c r="C459" i="1"/>
  <c r="H459" i="1" s="1"/>
  <c r="D458" i="1"/>
  <c r="H458" i="1" s="1"/>
  <c r="C458" i="1"/>
  <c r="D457" i="1"/>
  <c r="C457" i="1"/>
  <c r="D456" i="1"/>
  <c r="C456" i="1"/>
  <c r="D455" i="1"/>
  <c r="C455" i="1"/>
  <c r="H454" i="1"/>
  <c r="D454" i="1"/>
  <c r="C454" i="1"/>
  <c r="G454" i="1" s="1"/>
  <c r="C453" i="1"/>
  <c r="G452" i="1"/>
  <c r="D452" i="1"/>
  <c r="H452" i="1" s="1"/>
  <c r="C452" i="1"/>
  <c r="D451" i="1"/>
  <c r="C451" i="1"/>
  <c r="D450" i="1"/>
  <c r="C450" i="1"/>
  <c r="D449" i="1"/>
  <c r="C449" i="1"/>
  <c r="D448" i="1"/>
  <c r="C448" i="1"/>
  <c r="G448" i="1" s="1"/>
  <c r="H447" i="1"/>
  <c r="D447" i="1"/>
  <c r="C447" i="1"/>
  <c r="G447" i="1" s="1"/>
  <c r="H446" i="1"/>
  <c r="G446" i="1"/>
  <c r="D446" i="1"/>
  <c r="C446" i="1"/>
  <c r="H445" i="1"/>
  <c r="D445" i="1"/>
  <c r="C445" i="1"/>
  <c r="G445" i="1" s="1"/>
  <c r="D444" i="1"/>
  <c r="H444" i="1" s="1"/>
  <c r="C444" i="1"/>
  <c r="D443" i="1"/>
  <c r="C443" i="1"/>
  <c r="D442" i="1"/>
  <c r="C442" i="1"/>
  <c r="D441" i="1"/>
  <c r="C441" i="1"/>
  <c r="H440" i="1"/>
  <c r="D440" i="1"/>
  <c r="C440" i="1"/>
  <c r="G440" i="1" s="1"/>
  <c r="H439" i="1"/>
  <c r="D439" i="1"/>
  <c r="C439" i="1"/>
  <c r="G439" i="1" s="1"/>
  <c r="H438" i="1"/>
  <c r="G438" i="1"/>
  <c r="D438" i="1"/>
  <c r="C438" i="1"/>
  <c r="H437" i="1"/>
  <c r="D437" i="1"/>
  <c r="C437" i="1"/>
  <c r="G437" i="1" s="1"/>
  <c r="G436" i="1"/>
  <c r="D436" i="1"/>
  <c r="H436" i="1" s="1"/>
  <c r="C436" i="1"/>
  <c r="D435" i="1"/>
  <c r="C435" i="1"/>
  <c r="D434" i="1"/>
  <c r="C434" i="1"/>
  <c r="D433" i="1"/>
  <c r="C433" i="1"/>
  <c r="D432" i="1"/>
  <c r="C432" i="1"/>
  <c r="G432" i="1" s="1"/>
  <c r="H431" i="1"/>
  <c r="D431" i="1"/>
  <c r="C431" i="1"/>
  <c r="G431" i="1" s="1"/>
  <c r="H430" i="1"/>
  <c r="G430" i="1"/>
  <c r="D430" i="1"/>
  <c r="C430" i="1"/>
  <c r="H429" i="1"/>
  <c r="D429" i="1"/>
  <c r="C429" i="1"/>
  <c r="G429" i="1" s="1"/>
  <c r="D428" i="1"/>
  <c r="H428" i="1" s="1"/>
  <c r="C428" i="1"/>
  <c r="D427" i="1"/>
  <c r="C427" i="1"/>
  <c r="D426" i="1"/>
  <c r="C426" i="1"/>
  <c r="D425" i="1"/>
  <c r="C425" i="1"/>
  <c r="H424" i="1"/>
  <c r="D424" i="1"/>
  <c r="C424" i="1"/>
  <c r="G424" i="1" s="1"/>
  <c r="H423" i="1"/>
  <c r="D423" i="1"/>
  <c r="C423" i="1"/>
  <c r="G423" i="1" s="1"/>
  <c r="H422" i="1"/>
  <c r="G422" i="1"/>
  <c r="D422" i="1"/>
  <c r="C422" i="1"/>
  <c r="H421" i="1"/>
  <c r="D421" i="1"/>
  <c r="C421" i="1"/>
  <c r="G421" i="1" s="1"/>
  <c r="G420" i="1"/>
  <c r="D420" i="1"/>
  <c r="H420" i="1" s="1"/>
  <c r="C420" i="1"/>
  <c r="D419" i="1"/>
  <c r="C419" i="1"/>
  <c r="D418" i="1"/>
  <c r="C418" i="1"/>
  <c r="D417" i="1"/>
  <c r="C417" i="1"/>
  <c r="D416" i="1"/>
  <c r="C416" i="1"/>
  <c r="G416" i="1" s="1"/>
  <c r="D415" i="1"/>
  <c r="D413" i="1"/>
  <c r="C413" i="1"/>
  <c r="D412" i="1"/>
  <c r="H412" i="1" s="1"/>
  <c r="C412" i="1"/>
  <c r="D411" i="1"/>
  <c r="C411" i="1"/>
  <c r="D406" i="1"/>
  <c r="C406" i="1"/>
  <c r="D405" i="1"/>
  <c r="H405" i="1" s="1"/>
  <c r="C405" i="1"/>
  <c r="D404" i="1"/>
  <c r="C404" i="1"/>
  <c r="H401" i="1"/>
  <c r="G401" i="1"/>
  <c r="D401" i="1"/>
  <c r="C401" i="1"/>
  <c r="G400" i="1"/>
  <c r="D400" i="1"/>
  <c r="C400" i="1"/>
  <c r="H399" i="1"/>
  <c r="G399" i="1"/>
  <c r="D399" i="1"/>
  <c r="C399" i="1"/>
  <c r="D398" i="1"/>
  <c r="C398" i="1"/>
  <c r="D397" i="1"/>
  <c r="C397" i="1"/>
  <c r="D396" i="1"/>
  <c r="C396" i="1"/>
  <c r="D395" i="1"/>
  <c r="C395" i="1"/>
  <c r="G395" i="1" s="1"/>
  <c r="G394" i="1"/>
  <c r="D394" i="1"/>
  <c r="C394" i="1"/>
  <c r="H394" i="1" s="1"/>
  <c r="H393" i="1"/>
  <c r="G393" i="1"/>
  <c r="D393" i="1"/>
  <c r="C393" i="1"/>
  <c r="G392" i="1"/>
  <c r="D392" i="1"/>
  <c r="C392" i="1"/>
  <c r="H391" i="1"/>
  <c r="G391" i="1"/>
  <c r="D391" i="1"/>
  <c r="C391" i="1"/>
  <c r="D390" i="1"/>
  <c r="C390" i="1"/>
  <c r="D389" i="1"/>
  <c r="C389" i="1"/>
  <c r="D388" i="1"/>
  <c r="C388" i="1"/>
  <c r="H387" i="1"/>
  <c r="D387" i="1"/>
  <c r="C387" i="1"/>
  <c r="G387" i="1" s="1"/>
  <c r="G386" i="1"/>
  <c r="D386" i="1"/>
  <c r="C386" i="1"/>
  <c r="H386" i="1" s="1"/>
  <c r="H385" i="1"/>
  <c r="G385" i="1"/>
  <c r="D385" i="1"/>
  <c r="C385" i="1"/>
  <c r="D384" i="1"/>
  <c r="G384" i="1" s="1"/>
  <c r="C384" i="1"/>
  <c r="H383" i="1"/>
  <c r="G383"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C346" i="1"/>
  <c r="H344" i="1"/>
  <c r="D344" i="1"/>
  <c r="C344" i="1"/>
  <c r="G344" i="1" s="1"/>
  <c r="H343" i="1"/>
  <c r="D343" i="1"/>
  <c r="C343" i="1"/>
  <c r="G343" i="1" s="1"/>
  <c r="D342" i="1"/>
  <c r="C342" i="1"/>
  <c r="G342" i="1" s="1"/>
  <c r="D341" i="1"/>
  <c r="C341" i="1"/>
  <c r="G341" i="1" s="1"/>
  <c r="H340" i="1"/>
  <c r="D340" i="1"/>
  <c r="C340" i="1"/>
  <c r="G340" i="1" s="1"/>
  <c r="H339" i="1"/>
  <c r="C339" i="1"/>
  <c r="G339" i="1" s="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C307" i="1"/>
  <c r="G307" i="1" s="1"/>
  <c r="H306" i="1"/>
  <c r="G306" i="1"/>
  <c r="D306" i="1"/>
  <c r="C306" i="1"/>
  <c r="D305" i="1"/>
  <c r="C305" i="1"/>
  <c r="G305" i="1" s="1"/>
  <c r="H304" i="1"/>
  <c r="G304" i="1"/>
  <c r="D304" i="1"/>
  <c r="C304" i="1"/>
  <c r="D303" i="1"/>
  <c r="C303" i="1"/>
  <c r="G303" i="1" s="1"/>
  <c r="H302" i="1"/>
  <c r="G302" i="1"/>
  <c r="D302" i="1"/>
  <c r="C302" i="1"/>
  <c r="D301" i="1"/>
  <c r="C301" i="1"/>
  <c r="G301" i="1" s="1"/>
  <c r="H300" i="1"/>
  <c r="G300" i="1"/>
  <c r="D300" i="1"/>
  <c r="C300" i="1"/>
  <c r="D299" i="1"/>
  <c r="C299" i="1"/>
  <c r="G299" i="1" s="1"/>
  <c r="H298" i="1"/>
  <c r="G298" i="1"/>
  <c r="D298" i="1"/>
  <c r="C298" i="1"/>
  <c r="D297" i="1"/>
  <c r="C297" i="1"/>
  <c r="G297" i="1" s="1"/>
  <c r="D296" i="1"/>
  <c r="H296" i="1" s="1"/>
  <c r="C296" i="1"/>
  <c r="D295" i="1"/>
  <c r="C295" i="1"/>
  <c r="C294" i="1"/>
  <c r="C293" i="1"/>
  <c r="H292" i="1"/>
  <c r="G292" i="1"/>
  <c r="D292" i="1"/>
  <c r="C292" i="1"/>
  <c r="D291" i="1"/>
  <c r="H291" i="1" s="1"/>
  <c r="C291" i="1"/>
  <c r="D290" i="1"/>
  <c r="C290" i="1"/>
  <c r="H289" i="1"/>
  <c r="D289" i="1"/>
  <c r="G289" i="1" s="1"/>
  <c r="C289" i="1"/>
  <c r="D288" i="1"/>
  <c r="H288" i="1" s="1"/>
  <c r="C288" i="1"/>
  <c r="D284" i="1"/>
  <c r="C284" i="1"/>
  <c r="G284" i="1" s="1"/>
  <c r="H283" i="1"/>
  <c r="D283" i="1"/>
  <c r="C283" i="1"/>
  <c r="G283" i="1" s="1"/>
  <c r="H282" i="1"/>
  <c r="D282" i="1"/>
  <c r="C282" i="1"/>
  <c r="D281" i="1"/>
  <c r="C281" i="1"/>
  <c r="G281" i="1" s="1"/>
  <c r="D280" i="1"/>
  <c r="C280" i="1"/>
  <c r="G280" i="1" s="1"/>
  <c r="H279" i="1"/>
  <c r="D279" i="1"/>
  <c r="C279" i="1"/>
  <c r="G279" i="1" s="1"/>
  <c r="H278" i="1"/>
  <c r="D278" i="1"/>
  <c r="C278" i="1"/>
  <c r="D277" i="1"/>
  <c r="C277" i="1"/>
  <c r="G277" i="1" s="1"/>
  <c r="D276" i="1"/>
  <c r="C276" i="1"/>
  <c r="G276" i="1" s="1"/>
  <c r="H275" i="1"/>
  <c r="D275" i="1"/>
  <c r="C275" i="1"/>
  <c r="G275" i="1" s="1"/>
  <c r="H274" i="1"/>
  <c r="D274" i="1"/>
  <c r="C274" i="1"/>
  <c r="D273" i="1"/>
  <c r="C273" i="1"/>
  <c r="G273" i="1" s="1"/>
  <c r="D272" i="1"/>
  <c r="C272" i="1"/>
  <c r="G272" i="1" s="1"/>
  <c r="H271" i="1"/>
  <c r="D271" i="1"/>
  <c r="C271" i="1"/>
  <c r="G271" i="1" s="1"/>
  <c r="H270" i="1"/>
  <c r="D270" i="1"/>
  <c r="C270" i="1"/>
  <c r="D269" i="1"/>
  <c r="C269" i="1"/>
  <c r="G269" i="1" s="1"/>
  <c r="D268" i="1"/>
  <c r="C268" i="1"/>
  <c r="G268" i="1" s="1"/>
  <c r="H267" i="1"/>
  <c r="D267" i="1"/>
  <c r="C267" i="1"/>
  <c r="G267" i="1" s="1"/>
  <c r="H266" i="1"/>
  <c r="D266" i="1"/>
  <c r="C266" i="1"/>
  <c r="D265" i="1"/>
  <c r="C265" i="1"/>
  <c r="D264" i="1"/>
  <c r="C264" i="1"/>
  <c r="H263" i="1"/>
  <c r="D263" i="1"/>
  <c r="C263" i="1"/>
  <c r="G263" i="1" s="1"/>
  <c r="H262" i="1"/>
  <c r="D262" i="1"/>
  <c r="C262" i="1"/>
  <c r="D261" i="1"/>
  <c r="C261" i="1"/>
  <c r="G261" i="1" s="1"/>
  <c r="D260" i="1"/>
  <c r="C260" i="1"/>
  <c r="D258" i="1"/>
  <c r="C258" i="1"/>
  <c r="G258" i="1" s="1"/>
  <c r="D257" i="1"/>
  <c r="H257" i="1" s="1"/>
  <c r="C257" i="1"/>
  <c r="D256" i="1"/>
  <c r="C256" i="1"/>
  <c r="D255" i="1"/>
  <c r="H255" i="1" s="1"/>
  <c r="C255" i="1"/>
  <c r="D254" i="1"/>
  <c r="C254" i="1"/>
  <c r="G254" i="1" s="1"/>
  <c r="H253" i="1"/>
  <c r="G253" i="1"/>
  <c r="D253" i="1"/>
  <c r="C253" i="1"/>
  <c r="D252" i="1"/>
  <c r="C252" i="1"/>
  <c r="G252" i="1" s="1"/>
  <c r="D251" i="1"/>
  <c r="C251" i="1"/>
  <c r="H251" i="1" s="1"/>
  <c r="D250" i="1"/>
  <c r="C250" i="1"/>
  <c r="G250" i="1" s="1"/>
  <c r="D249" i="1"/>
  <c r="C249" i="1"/>
  <c r="H249" i="1" s="1"/>
  <c r="D248" i="1"/>
  <c r="D247" i="1"/>
  <c r="C247" i="1"/>
  <c r="H247" i="1" s="1"/>
  <c r="D246" i="1"/>
  <c r="C246" i="1"/>
  <c r="G246" i="1" s="1"/>
  <c r="D245" i="1"/>
  <c r="C245" i="1"/>
  <c r="H245" i="1" s="1"/>
  <c r="D244" i="1"/>
  <c r="C244" i="1"/>
  <c r="G244" i="1" s="1"/>
  <c r="D243" i="1"/>
  <c r="C243" i="1"/>
  <c r="H243" i="1" s="1"/>
  <c r="D242" i="1"/>
  <c r="C242" i="1"/>
  <c r="G242" i="1" s="1"/>
  <c r="D241" i="1"/>
  <c r="C241" i="1"/>
  <c r="H241" i="1" s="1"/>
  <c r="D240" i="1"/>
  <c r="C240" i="1"/>
  <c r="G240" i="1" s="1"/>
  <c r="D239" i="1"/>
  <c r="C239" i="1"/>
  <c r="H239" i="1" s="1"/>
  <c r="D238" i="1"/>
  <c r="C238" i="1"/>
  <c r="D237" i="1"/>
  <c r="C237" i="1"/>
  <c r="D236" i="1"/>
  <c r="C236" i="1"/>
  <c r="D235" i="1"/>
  <c r="C235" i="1"/>
  <c r="H235" i="1" s="1"/>
  <c r="D234" i="1"/>
  <c r="C234" i="1"/>
  <c r="G234" i="1" s="1"/>
  <c r="D233" i="1"/>
  <c r="C233" i="1"/>
  <c r="D232" i="1"/>
  <c r="C232" i="1"/>
  <c r="D231" i="1"/>
  <c r="C231" i="1"/>
  <c r="H231" i="1" s="1"/>
  <c r="D230" i="1"/>
  <c r="C230" i="1"/>
  <c r="G230" i="1" s="1"/>
  <c r="D229" i="1"/>
  <c r="C229" i="1"/>
  <c r="H229" i="1" s="1"/>
  <c r="D228" i="1"/>
  <c r="C228" i="1"/>
  <c r="G228" i="1" s="1"/>
  <c r="D227" i="1"/>
  <c r="C227" i="1"/>
  <c r="D226" i="1"/>
  <c r="C226" i="1"/>
  <c r="G226" i="1" s="1"/>
  <c r="D225" i="1"/>
  <c r="C225" i="1"/>
  <c r="H225" i="1" s="1"/>
  <c r="D224" i="1"/>
  <c r="C224" i="1"/>
  <c r="G224" i="1" s="1"/>
  <c r="D223" i="1"/>
  <c r="C223" i="1"/>
  <c r="H223" i="1" s="1"/>
  <c r="D222" i="1"/>
  <c r="C222" i="1"/>
  <c r="G222" i="1" s="1"/>
  <c r="D221" i="1"/>
  <c r="C221" i="1"/>
  <c r="H221" i="1" s="1"/>
  <c r="C220" i="1"/>
  <c r="D219" i="1"/>
  <c r="C219" i="1"/>
  <c r="H219" i="1" s="1"/>
  <c r="D218" i="1"/>
  <c r="C218" i="1"/>
  <c r="D217" i="1"/>
  <c r="C217" i="1"/>
  <c r="H217" i="1" s="1"/>
  <c r="D216" i="1"/>
  <c r="C216" i="1"/>
  <c r="G216" i="1" s="1"/>
  <c r="D215" i="1"/>
  <c r="C215" i="1"/>
  <c r="D214" i="1"/>
  <c r="C214" i="1"/>
  <c r="G214" i="1" s="1"/>
  <c r="D213" i="1"/>
  <c r="C213" i="1"/>
  <c r="H213" i="1" s="1"/>
  <c r="D212" i="1"/>
  <c r="C212" i="1"/>
  <c r="G212" i="1" s="1"/>
  <c r="H210" i="1"/>
  <c r="G210" i="1"/>
  <c r="D210" i="1"/>
  <c r="C210" i="1"/>
  <c r="D209" i="1"/>
  <c r="H209" i="1" s="1"/>
  <c r="C209" i="1"/>
  <c r="G208" i="1"/>
  <c r="D208" i="1"/>
  <c r="H208" i="1" s="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D186" i="1"/>
  <c r="G186" i="1" s="1"/>
  <c r="C186" i="1"/>
  <c r="D185" i="1"/>
  <c r="H185" i="1" s="1"/>
  <c r="C185" i="1"/>
  <c r="D184" i="1"/>
  <c r="G184" i="1" s="1"/>
  <c r="C184" i="1"/>
  <c r="H183" i="1"/>
  <c r="G183" i="1"/>
  <c r="D183" i="1"/>
  <c r="C183" i="1"/>
  <c r="H182" i="1"/>
  <c r="D182" i="1"/>
  <c r="G182" i="1" s="1"/>
  <c r="C182" i="1"/>
  <c r="D181" i="1"/>
  <c r="H181" i="1" s="1"/>
  <c r="C181" i="1"/>
  <c r="D180" i="1"/>
  <c r="H180" i="1" s="1"/>
  <c r="C180" i="1"/>
  <c r="H179" i="1"/>
  <c r="D179" i="1"/>
  <c r="G179" i="1" s="1"/>
  <c r="C179" i="1"/>
  <c r="D178" i="1"/>
  <c r="H178" i="1" s="1"/>
  <c r="C178" i="1"/>
  <c r="H177" i="1"/>
  <c r="D177" i="1"/>
  <c r="C177" i="1"/>
  <c r="G176"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C168" i="1"/>
  <c r="H168" i="1" s="1"/>
  <c r="H167" i="1"/>
  <c r="D167" i="1"/>
  <c r="G167" i="1" s="1"/>
  <c r="C167" i="1"/>
  <c r="D166" i="1"/>
  <c r="H166" i="1" s="1"/>
  <c r="C166" i="1"/>
  <c r="D165" i="1"/>
  <c r="C165" i="1"/>
  <c r="H165" i="1" s="1"/>
  <c r="H164" i="1"/>
  <c r="G164" i="1"/>
  <c r="D164" i="1"/>
  <c r="C164" i="1"/>
  <c r="D163" i="1"/>
  <c r="H163" i="1" s="1"/>
  <c r="C163" i="1"/>
  <c r="D162" i="1"/>
  <c r="H162" i="1" s="1"/>
  <c r="C162" i="1"/>
  <c r="D161" i="1"/>
  <c r="H161" i="1" s="1"/>
  <c r="C161" i="1"/>
  <c r="D160" i="1"/>
  <c r="H160" i="1" s="1"/>
  <c r="C160" i="1"/>
  <c r="C159" i="1"/>
  <c r="D158" i="1"/>
  <c r="C158" i="1"/>
  <c r="D157" i="1"/>
  <c r="C157" i="1"/>
  <c r="G156" i="1"/>
  <c r="D156" i="1"/>
  <c r="C156" i="1"/>
  <c r="H156" i="1" s="1"/>
  <c r="D155" i="1"/>
  <c r="G155" i="1" s="1"/>
  <c r="C155" i="1"/>
  <c r="D154" i="1"/>
  <c r="C154" i="1"/>
  <c r="D153" i="1"/>
  <c r="C153" i="1"/>
  <c r="H153" i="1" s="1"/>
  <c r="G152" i="1"/>
  <c r="D152" i="1"/>
  <c r="C152" i="1"/>
  <c r="H152" i="1" s="1"/>
  <c r="G151" i="1"/>
  <c r="D151" i="1"/>
  <c r="C151" i="1"/>
  <c r="H151" i="1" s="1"/>
  <c r="D150" i="1"/>
  <c r="C150" i="1"/>
  <c r="D149" i="1"/>
  <c r="C149" i="1"/>
  <c r="H149" i="1" s="1"/>
  <c r="C148" i="1"/>
  <c r="D146" i="1"/>
  <c r="C146" i="1"/>
  <c r="G146" i="1" s="1"/>
  <c r="H145" i="1"/>
  <c r="D145" i="1"/>
  <c r="C145" i="1"/>
  <c r="G145" i="1" s="1"/>
  <c r="H144" i="1"/>
  <c r="D144" i="1"/>
  <c r="C144" i="1"/>
  <c r="D143" i="1"/>
  <c r="C143" i="1"/>
  <c r="G143" i="1" s="1"/>
  <c r="D142" i="1"/>
  <c r="C142" i="1"/>
  <c r="G142" i="1" s="1"/>
  <c r="H141" i="1"/>
  <c r="D141" i="1"/>
  <c r="C141" i="1"/>
  <c r="G141" i="1" s="1"/>
  <c r="H140" i="1"/>
  <c r="D140" i="1"/>
  <c r="C140" i="1"/>
  <c r="D139" i="1"/>
  <c r="C139" i="1"/>
  <c r="G139" i="1" s="1"/>
  <c r="D138" i="1"/>
  <c r="C138" i="1"/>
  <c r="G138" i="1" s="1"/>
  <c r="H137" i="1"/>
  <c r="D137" i="1"/>
  <c r="C137" i="1"/>
  <c r="G137" i="1" s="1"/>
  <c r="H136" i="1"/>
  <c r="D136" i="1"/>
  <c r="C136"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D124" i="1"/>
  <c r="C124" i="1"/>
  <c r="D123" i="1"/>
  <c r="C123" i="1"/>
  <c r="D122" i="1"/>
  <c r="C122" i="1"/>
  <c r="H122" i="1" s="1"/>
  <c r="D121" i="1"/>
  <c r="C121" i="1"/>
  <c r="C120" i="1"/>
  <c r="D119" i="1"/>
  <c r="C119" i="1"/>
  <c r="D118" i="1"/>
  <c r="C118" i="1"/>
  <c r="D117" i="1"/>
  <c r="C117" i="1"/>
  <c r="D116" i="1"/>
  <c r="C116" i="1"/>
  <c r="D115" i="1"/>
  <c r="C115" i="1"/>
  <c r="H115" i="1" s="1"/>
  <c r="D114" i="1"/>
  <c r="C114" i="1"/>
  <c r="H114" i="1" s="1"/>
  <c r="D113" i="1"/>
  <c r="C113" i="1"/>
  <c r="H113" i="1" s="1"/>
  <c r="D112" i="1"/>
  <c r="C112" i="1"/>
  <c r="H112" i="1" s="1"/>
  <c r="D111" i="1"/>
  <c r="C111" i="1"/>
  <c r="D110" i="1"/>
  <c r="C110" i="1"/>
  <c r="D109" i="1"/>
  <c r="C109" i="1"/>
  <c r="H109" i="1" s="1"/>
  <c r="D108" i="1"/>
  <c r="C108" i="1"/>
  <c r="D107" i="1"/>
  <c r="C107" i="1"/>
  <c r="H107" i="1" s="1"/>
  <c r="D106" i="1"/>
  <c r="C106" i="1"/>
  <c r="D105" i="1"/>
  <c r="C105" i="1"/>
  <c r="H105" i="1" s="1"/>
  <c r="D104" i="1"/>
  <c r="C104" i="1"/>
  <c r="H104" i="1" s="1"/>
  <c r="D103" i="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D92" i="1"/>
  <c r="C92" i="1"/>
  <c r="H92" i="1" s="1"/>
  <c r="D91" i="1"/>
  <c r="C91" i="1"/>
  <c r="H91" i="1" s="1"/>
  <c r="D90" i="1"/>
  <c r="C90" i="1"/>
  <c r="D89" i="1"/>
  <c r="C89" i="1"/>
  <c r="H89" i="1" s="1"/>
  <c r="D88" i="1"/>
  <c r="C88" i="1"/>
  <c r="D87" i="1"/>
  <c r="C87" i="1"/>
  <c r="H87" i="1" s="1"/>
  <c r="D86" i="1"/>
  <c r="C86" i="1"/>
  <c r="H86" i="1" s="1"/>
  <c r="D85" i="1"/>
  <c r="C85" i="1"/>
  <c r="H85" i="1" s="1"/>
  <c r="D84" i="1"/>
  <c r="C84" i="1"/>
  <c r="H84" i="1" s="1"/>
  <c r="D83" i="1"/>
  <c r="C83" i="1"/>
  <c r="D82" i="1"/>
  <c r="C82" i="1"/>
  <c r="H82" i="1" s="1"/>
  <c r="D81" i="1"/>
  <c r="C81" i="1"/>
  <c r="H81" i="1" s="1"/>
  <c r="D80" i="1"/>
  <c r="C80" i="1"/>
  <c r="H80" i="1" s="1"/>
  <c r="D79" i="1"/>
  <c r="C79" i="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D58" i="1"/>
  <c r="C58" i="1"/>
  <c r="D57" i="1"/>
  <c r="C57" i="1"/>
  <c r="H57" i="1" s="1"/>
  <c r="D56" i="1"/>
  <c r="C56" i="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D24" i="1"/>
  <c r="C24" i="1"/>
  <c r="H24" i="1" s="1"/>
  <c r="D23" i="1"/>
  <c r="C23" i="1"/>
  <c r="H23" i="1" s="1"/>
  <c r="D22" i="1"/>
  <c r="C22" i="1"/>
  <c r="H22" i="1" s="1"/>
  <c r="D21" i="1"/>
  <c r="C21" i="1"/>
  <c r="H21" i="1" s="1"/>
  <c r="D20" i="1"/>
  <c r="C20" i="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D7" i="1"/>
  <c r="C7" i="1"/>
  <c r="D6" i="1"/>
  <c r="C6" i="1"/>
  <c r="D5" i="1"/>
  <c r="C5" i="1"/>
  <c r="D4" i="1"/>
  <c r="C4" i="1"/>
  <c r="C3" i="1"/>
  <c r="D1409" i="1" l="1"/>
  <c r="H1409" i="1" s="1"/>
  <c r="H237" i="1"/>
  <c r="G1344" i="1"/>
  <c r="G1347" i="1"/>
  <c r="G1434" i="1"/>
  <c r="F129" i="6"/>
  <c r="G1431" i="1"/>
  <c r="H1423" i="1"/>
  <c r="G1429" i="1"/>
  <c r="G1422" i="1"/>
  <c r="G1420" i="1"/>
  <c r="G1412" i="1"/>
  <c r="G1414" i="1"/>
  <c r="E114" i="6"/>
  <c r="G1411" i="1"/>
  <c r="G1410" i="1"/>
  <c r="G1409" i="1"/>
  <c r="G1401" i="1"/>
  <c r="G1382" i="1"/>
  <c r="D1376" i="1"/>
  <c r="G1369" i="1"/>
  <c r="G1371" i="1"/>
  <c r="G1358" i="1"/>
  <c r="G1355" i="1"/>
  <c r="G1348" i="1"/>
  <c r="G1349" i="1"/>
  <c r="G1342" i="1"/>
  <c r="G1337" i="1"/>
  <c r="E35" i="6"/>
  <c r="G1331" i="1"/>
  <c r="G1330" i="1"/>
  <c r="H1316" i="1"/>
  <c r="G1316" i="1"/>
  <c r="F22" i="6"/>
  <c r="H1310" i="1"/>
  <c r="E5" i="6"/>
  <c r="F13" i="6"/>
  <c r="F6" i="6"/>
  <c r="G1301" i="1"/>
  <c r="G1271" i="1"/>
  <c r="G1266" i="1"/>
  <c r="G1263" i="1"/>
  <c r="G1244" i="1"/>
  <c r="G1243" i="1"/>
  <c r="H1237" i="1"/>
  <c r="G1233" i="1"/>
  <c r="H1232" i="1"/>
  <c r="H1224" i="1"/>
  <c r="E237" i="5"/>
  <c r="D1214" i="1" s="1"/>
  <c r="H1223" i="1"/>
  <c r="H1216" i="1"/>
  <c r="H1217" i="1"/>
  <c r="G1166" i="1"/>
  <c r="H1165" i="1"/>
  <c r="H1163" i="1"/>
  <c r="E177" i="5"/>
  <c r="D1154" i="1" s="1"/>
  <c r="G1154" i="1" s="1"/>
  <c r="G1157" i="1"/>
  <c r="G1160" i="1"/>
  <c r="H1156" i="1"/>
  <c r="G1155" i="1"/>
  <c r="H1154" i="1"/>
  <c r="G1149" i="1"/>
  <c r="G1148" i="1"/>
  <c r="G1144" i="1"/>
  <c r="G1142" i="1"/>
  <c r="E291" i="9"/>
  <c r="B291" i="9" s="1"/>
  <c r="H1141" i="1"/>
  <c r="E287" i="9"/>
  <c r="B287" i="9" s="1"/>
  <c r="H1138" i="1"/>
  <c r="H1137" i="1"/>
  <c r="E290" i="9"/>
  <c r="B290" i="9" s="1"/>
  <c r="D1113" i="1"/>
  <c r="G1117" i="1"/>
  <c r="G1064" i="1"/>
  <c r="G1061" i="1"/>
  <c r="G1054" i="1"/>
  <c r="G1048" i="1"/>
  <c r="G1050" i="1"/>
  <c r="H991" i="1"/>
  <c r="H1035" i="1"/>
  <c r="G1034" i="1"/>
  <c r="H1033" i="1"/>
  <c r="H1030" i="1"/>
  <c r="G1032" i="1"/>
  <c r="G1012" i="1"/>
  <c r="H1006" i="1"/>
  <c r="H996" i="1"/>
  <c r="H1023" i="1"/>
  <c r="H1028" i="1"/>
  <c r="H1027" i="1"/>
  <c r="G1008" i="1"/>
  <c r="G1007" i="1"/>
  <c r="H1004" i="1"/>
  <c r="H1003" i="1"/>
  <c r="H1000" i="1"/>
  <c r="E12" i="5"/>
  <c r="D990" i="1" s="1"/>
  <c r="G999" i="1"/>
  <c r="H998" i="1"/>
  <c r="F19" i="5"/>
  <c r="H995" i="1"/>
  <c r="G992" i="1"/>
  <c r="G988" i="1"/>
  <c r="H986" i="1"/>
  <c r="H987" i="1"/>
  <c r="G1579" i="1"/>
  <c r="C1576" i="1"/>
  <c r="G1531" i="1"/>
  <c r="D49" i="8"/>
  <c r="C1524" i="1" s="1"/>
  <c r="D43" i="8"/>
  <c r="C1518" i="1" s="1"/>
  <c r="G1507" i="1"/>
  <c r="H1505" i="1"/>
  <c r="H1504" i="1"/>
  <c r="C1501" i="1"/>
  <c r="H1501" i="1" s="1"/>
  <c r="G1499" i="1"/>
  <c r="G1491" i="1"/>
  <c r="H1489" i="1"/>
  <c r="G1487" i="1"/>
  <c r="H1485" i="1"/>
  <c r="G1481" i="1"/>
  <c r="H1481" i="1"/>
  <c r="G1484" i="1"/>
  <c r="G1483" i="1"/>
  <c r="E69" i="9"/>
  <c r="B69" i="9" s="1"/>
  <c r="G814" i="1"/>
  <c r="G753" i="1"/>
  <c r="G719" i="1"/>
  <c r="E46" i="9"/>
  <c r="B46" i="9" s="1"/>
  <c r="G718" i="1"/>
  <c r="H715" i="1"/>
  <c r="E44" i="9"/>
  <c r="B44" i="9" s="1"/>
  <c r="H711" i="1"/>
  <c r="G710" i="1"/>
  <c r="G691" i="1"/>
  <c r="G662" i="1"/>
  <c r="G658" i="1"/>
  <c r="G654" i="1"/>
  <c r="E26" i="9"/>
  <c r="B26" i="9" s="1"/>
  <c r="F214" i="9"/>
  <c r="B214" i="9" s="1"/>
  <c r="H1437" i="1"/>
  <c r="G1437" i="1"/>
  <c r="H1438" i="1"/>
  <c r="H1439" i="1"/>
  <c r="G1438" i="1"/>
  <c r="G646" i="1"/>
  <c r="G648" i="1"/>
  <c r="H645" i="1"/>
  <c r="E363" i="4"/>
  <c r="D358" i="1" s="1"/>
  <c r="F369" i="4"/>
  <c r="F351" i="4"/>
  <c r="E351" i="4"/>
  <c r="H308" i="1"/>
  <c r="F312" i="4"/>
  <c r="G296" i="1"/>
  <c r="G295" i="1"/>
  <c r="G291" i="1"/>
  <c r="H290" i="1"/>
  <c r="G413" i="1"/>
  <c r="F418" i="4"/>
  <c r="G264" i="1"/>
  <c r="G265" i="1"/>
  <c r="F264" i="4"/>
  <c r="G260" i="1"/>
  <c r="G257" i="1"/>
  <c r="G255" i="1"/>
  <c r="E68" i="9"/>
  <c r="B68" i="9" s="1"/>
  <c r="G256" i="1"/>
  <c r="G238" i="1"/>
  <c r="F240" i="4"/>
  <c r="G236" i="1"/>
  <c r="E224" i="4"/>
  <c r="D220" i="1" s="1"/>
  <c r="G220" i="1" s="1"/>
  <c r="G232" i="1"/>
  <c r="H233" i="1"/>
  <c r="H227" i="1"/>
  <c r="F231" i="4"/>
  <c r="G218" i="1"/>
  <c r="H215" i="1"/>
  <c r="E215" i="4"/>
  <c r="D211" i="1" s="1"/>
  <c r="E196" i="4"/>
  <c r="D192" i="1" s="1"/>
  <c r="G192" i="1" s="1"/>
  <c r="G209" i="1"/>
  <c r="H192" i="1"/>
  <c r="F196" i="4"/>
  <c r="G191" i="1"/>
  <c r="G189" i="1"/>
  <c r="G188" i="1"/>
  <c r="G187" i="1"/>
  <c r="H186" i="1"/>
  <c r="F223" i="9"/>
  <c r="B223" i="9" s="1"/>
  <c r="H184" i="1"/>
  <c r="F222" i="9"/>
  <c r="B222" i="9" s="1"/>
  <c r="G185" i="1"/>
  <c r="B221" i="9"/>
  <c r="F221" i="9"/>
  <c r="G181" i="1"/>
  <c r="G180" i="1"/>
  <c r="B219" i="9"/>
  <c r="G178" i="1"/>
  <c r="G177" i="1"/>
  <c r="G175" i="1"/>
  <c r="G173" i="1"/>
  <c r="F177" i="4"/>
  <c r="G174" i="1"/>
  <c r="G172" i="1"/>
  <c r="G170" i="1"/>
  <c r="G169" i="1"/>
  <c r="G166" i="1"/>
  <c r="E163" i="4"/>
  <c r="D159" i="1" s="1"/>
  <c r="H159" i="1" s="1"/>
  <c r="G163" i="1"/>
  <c r="G162" i="1"/>
  <c r="E41" i="9"/>
  <c r="B41" i="9" s="1"/>
  <c r="G160" i="1"/>
  <c r="G161" i="1"/>
  <c r="H157" i="1"/>
  <c r="H155" i="1"/>
  <c r="F159" i="4"/>
  <c r="E152" i="4"/>
  <c r="D148" i="1" s="1"/>
  <c r="H148" i="1"/>
  <c r="E124" i="4"/>
  <c r="D120" i="1" s="1"/>
  <c r="H120" i="1" s="1"/>
  <c r="H124" i="1"/>
  <c r="H125" i="1"/>
  <c r="H121" i="1"/>
  <c r="H123" i="1"/>
  <c r="H119" i="1"/>
  <c r="H118" i="1"/>
  <c r="H116" i="1"/>
  <c r="F120" i="4"/>
  <c r="H117" i="1"/>
  <c r="E106" i="4"/>
  <c r="D102" i="1" s="1"/>
  <c r="F217" i="9"/>
  <c r="B217" i="9" s="1"/>
  <c r="H111" i="1"/>
  <c r="H110" i="1"/>
  <c r="H108" i="1"/>
  <c r="F107" i="4"/>
  <c r="H106" i="1"/>
  <c r="H103" i="1"/>
  <c r="H93" i="1"/>
  <c r="H90" i="1"/>
  <c r="H88" i="1"/>
  <c r="H79" i="1"/>
  <c r="H83" i="1"/>
  <c r="E28" i="9"/>
  <c r="B28" i="9" s="1"/>
  <c r="H46" i="1"/>
  <c r="H58" i="1"/>
  <c r="H59" i="1"/>
  <c r="E50" i="4"/>
  <c r="D46" i="1" s="1"/>
  <c r="G46" i="1" s="1"/>
  <c r="F59" i="4"/>
  <c r="E27" i="9"/>
  <c r="B27" i="9" s="1"/>
  <c r="H56" i="1"/>
  <c r="H25" i="1"/>
  <c r="H27" i="1"/>
  <c r="H20" i="1"/>
  <c r="E7" i="4"/>
  <c r="D3" i="1" s="1"/>
  <c r="H8" i="1"/>
  <c r="H7" i="1"/>
  <c r="H6" i="1"/>
  <c r="F8" i="4"/>
  <c r="H5" i="1"/>
  <c r="H4" i="1"/>
  <c r="G1307" i="1"/>
  <c r="H1300" i="1"/>
  <c r="G1300" i="1"/>
  <c r="D5" i="6"/>
  <c r="G165" i="1"/>
  <c r="G168" i="1"/>
  <c r="G148" i="1"/>
  <c r="G809" i="1"/>
  <c r="E285" i="9"/>
  <c r="B285" i="9" s="1"/>
  <c r="F215" i="9"/>
  <c r="B215" i="9" s="1"/>
  <c r="E293" i="9"/>
  <c r="B293" i="9" s="1"/>
  <c r="E300" i="9"/>
  <c r="B300" i="9" s="1"/>
  <c r="G290" i="1"/>
  <c r="H413" i="1"/>
  <c r="H1271" i="1"/>
  <c r="G1264" i="1"/>
  <c r="H1241" i="1"/>
  <c r="F258" i="5"/>
  <c r="C1235" i="1"/>
  <c r="F259" i="5"/>
  <c r="G1224" i="1"/>
  <c r="G1223" i="1"/>
  <c r="G1217" i="1"/>
  <c r="G1216" i="1"/>
  <c r="G1165" i="1"/>
  <c r="G1141" i="1"/>
  <c r="G1138" i="1"/>
  <c r="G1137" i="1"/>
  <c r="G1033" i="1"/>
  <c r="G1030" i="1"/>
  <c r="G1028" i="1"/>
  <c r="G1006" i="1"/>
  <c r="C997" i="1"/>
  <c r="G997" i="1" s="1"/>
  <c r="G1003" i="1"/>
  <c r="D12" i="5"/>
  <c r="G1000" i="1"/>
  <c r="G998" i="1"/>
  <c r="G996" i="1"/>
  <c r="G995" i="1"/>
  <c r="G994" i="1"/>
  <c r="G991" i="1"/>
  <c r="G993" i="1"/>
  <c r="G987" i="1"/>
  <c r="G986" i="1"/>
  <c r="G631" i="1"/>
  <c r="G405" i="1"/>
  <c r="E644" i="4"/>
  <c r="D638" i="1" s="1"/>
  <c r="H638" i="1" s="1"/>
  <c r="G288" i="1"/>
  <c r="G412" i="1"/>
  <c r="E33" i="9"/>
  <c r="B33" i="9" s="1"/>
  <c r="E286" i="9"/>
  <c r="B286" i="9" s="1"/>
  <c r="E292" i="9"/>
  <c r="B292" i="9" s="1"/>
  <c r="E295" i="9"/>
  <c r="B295" i="9" s="1"/>
  <c r="E302" i="9"/>
  <c r="B302" i="9" s="1"/>
  <c r="E32" i="9"/>
  <c r="B32" i="9" s="1"/>
  <c r="H602" i="1"/>
  <c r="G602"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6" i="1"/>
  <c r="H138" i="1"/>
  <c r="G144" i="1"/>
  <c r="H146" i="1"/>
  <c r="G149" i="1"/>
  <c r="G157" i="1"/>
  <c r="H212" i="1"/>
  <c r="H214" i="1"/>
  <c r="H216" i="1"/>
  <c r="H218" i="1"/>
  <c r="H220" i="1"/>
  <c r="H222" i="1"/>
  <c r="H224" i="1"/>
  <c r="H226" i="1"/>
  <c r="H228" i="1"/>
  <c r="H230" i="1"/>
  <c r="H232" i="1"/>
  <c r="H234" i="1"/>
  <c r="H236" i="1"/>
  <c r="H238" i="1"/>
  <c r="H240" i="1"/>
  <c r="H242" i="1"/>
  <c r="H244" i="1"/>
  <c r="H246" i="1"/>
  <c r="H250" i="1"/>
  <c r="H252" i="1"/>
  <c r="H254" i="1"/>
  <c r="H256" i="1"/>
  <c r="H258" i="1"/>
  <c r="G262" i="1"/>
  <c r="H264" i="1"/>
  <c r="G270" i="1"/>
  <c r="H272" i="1"/>
  <c r="G278" i="1"/>
  <c r="H280" i="1"/>
  <c r="H295" i="1"/>
  <c r="H297" i="1"/>
  <c r="H299" i="1"/>
  <c r="H301" i="1"/>
  <c r="H303" i="1"/>
  <c r="H305" i="1"/>
  <c r="H307" i="1"/>
  <c r="H395" i="1"/>
  <c r="H416" i="1"/>
  <c r="H448" i="1"/>
  <c r="H478" i="1"/>
  <c r="H510" i="1"/>
  <c r="H517" i="1"/>
  <c r="G517" i="1"/>
  <c r="G582" i="1"/>
  <c r="H582" i="1"/>
  <c r="G590" i="1"/>
  <c r="H590" i="1"/>
  <c r="H610" i="1"/>
  <c r="G610" i="1"/>
  <c r="H150" i="1"/>
  <c r="H158" i="1"/>
  <c r="H347" i="1"/>
  <c r="G347" i="1"/>
  <c r="H351" i="1"/>
  <c r="G351" i="1"/>
  <c r="H355" i="1"/>
  <c r="G355" i="1"/>
  <c r="H359" i="1"/>
  <c r="G359" i="1"/>
  <c r="H363" i="1"/>
  <c r="G363" i="1"/>
  <c r="H367" i="1"/>
  <c r="G367" i="1"/>
  <c r="H371" i="1"/>
  <c r="G371" i="1"/>
  <c r="H375" i="1"/>
  <c r="G375" i="1"/>
  <c r="H379" i="1"/>
  <c r="G379" i="1"/>
  <c r="H396" i="1"/>
  <c r="G396" i="1"/>
  <c r="G417" i="1"/>
  <c r="H417" i="1"/>
  <c r="G426" i="1"/>
  <c r="H426" i="1"/>
  <c r="G435" i="1"/>
  <c r="H435" i="1"/>
  <c r="G449" i="1"/>
  <c r="H449" i="1"/>
  <c r="G456" i="1"/>
  <c r="H456" i="1"/>
  <c r="H465" i="1"/>
  <c r="G465" i="1"/>
  <c r="H479" i="1"/>
  <c r="G479" i="1"/>
  <c r="G488" i="1"/>
  <c r="H488" i="1"/>
  <c r="H497" i="1"/>
  <c r="G497" i="1"/>
  <c r="H511" i="1"/>
  <c r="G511" i="1"/>
  <c r="H618" i="1"/>
  <c r="G618" i="1"/>
  <c r="H406" i="1"/>
  <c r="G406" i="1"/>
  <c r="H518" i="1"/>
  <c r="G518" i="1"/>
  <c r="H139" i="1"/>
  <c r="G150" i="1"/>
  <c r="G158" i="1"/>
  <c r="G213" i="1"/>
  <c r="G215" i="1"/>
  <c r="G217" i="1"/>
  <c r="G219" i="1"/>
  <c r="G221" i="1"/>
  <c r="G223" i="1"/>
  <c r="G225" i="1"/>
  <c r="G227" i="1"/>
  <c r="G229" i="1"/>
  <c r="G231" i="1"/>
  <c r="G233" i="1"/>
  <c r="G235" i="1"/>
  <c r="G237" i="1"/>
  <c r="G239" i="1"/>
  <c r="G241" i="1"/>
  <c r="G243" i="1"/>
  <c r="G245" i="1"/>
  <c r="G247" i="1"/>
  <c r="G249" i="1"/>
  <c r="G251" i="1"/>
  <c r="H265" i="1"/>
  <c r="H273" i="1"/>
  <c r="H281" i="1"/>
  <c r="G348" i="1"/>
  <c r="H348" i="1"/>
  <c r="G352" i="1"/>
  <c r="H352" i="1"/>
  <c r="G356" i="1"/>
  <c r="H356" i="1"/>
  <c r="G360" i="1"/>
  <c r="H360" i="1"/>
  <c r="G364" i="1"/>
  <c r="H364" i="1"/>
  <c r="G368" i="1"/>
  <c r="H368" i="1"/>
  <c r="G372" i="1"/>
  <c r="H372" i="1"/>
  <c r="G376" i="1"/>
  <c r="H376" i="1"/>
  <c r="G380" i="1"/>
  <c r="H380" i="1"/>
  <c r="H397" i="1"/>
  <c r="G397" i="1"/>
  <c r="H418" i="1"/>
  <c r="G418" i="1"/>
  <c r="G427" i="1"/>
  <c r="H427" i="1"/>
  <c r="G441" i="1"/>
  <c r="H441" i="1"/>
  <c r="G444" i="1"/>
  <c r="H450" i="1"/>
  <c r="G450" i="1"/>
  <c r="H457" i="1"/>
  <c r="G457" i="1"/>
  <c r="H471" i="1"/>
  <c r="G471" i="1"/>
  <c r="G474" i="1"/>
  <c r="H480" i="1"/>
  <c r="G480" i="1"/>
  <c r="H489" i="1"/>
  <c r="G489" i="1"/>
  <c r="H503" i="1"/>
  <c r="G503" i="1"/>
  <c r="G506" i="1"/>
  <c r="H512" i="1"/>
  <c r="G512" i="1"/>
  <c r="G596" i="1"/>
  <c r="G626" i="1"/>
  <c r="G411" i="1"/>
  <c r="H411" i="1"/>
  <c r="H521" i="1"/>
  <c r="G521" i="1"/>
  <c r="G580" i="1"/>
  <c r="H580" i="1"/>
  <c r="G588" i="1"/>
  <c r="H588"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40" i="1"/>
  <c r="H142" i="1"/>
  <c r="G153" i="1"/>
  <c r="H260" i="1"/>
  <c r="G266" i="1"/>
  <c r="H268" i="1"/>
  <c r="G274" i="1"/>
  <c r="H276" i="1"/>
  <c r="G282" i="1"/>
  <c r="H284" i="1"/>
  <c r="H341" i="1"/>
  <c r="G389" i="1"/>
  <c r="H389" i="1"/>
  <c r="H404" i="1"/>
  <c r="G404" i="1"/>
  <c r="H432" i="1"/>
  <c r="H462" i="1"/>
  <c r="H494" i="1"/>
  <c r="G578" i="1"/>
  <c r="H578" i="1"/>
  <c r="G586" i="1"/>
  <c r="H586" i="1"/>
  <c r="H594" i="1"/>
  <c r="G594" i="1"/>
  <c r="H624" i="1"/>
  <c r="G624" i="1"/>
  <c r="H388" i="1"/>
  <c r="G388" i="1"/>
  <c r="H154" i="1"/>
  <c r="H349" i="1"/>
  <c r="G349" i="1"/>
  <c r="H353" i="1"/>
  <c r="G353" i="1"/>
  <c r="H357" i="1"/>
  <c r="G357" i="1"/>
  <c r="H361" i="1"/>
  <c r="G361" i="1"/>
  <c r="H365" i="1"/>
  <c r="G365" i="1"/>
  <c r="H369" i="1"/>
  <c r="G369" i="1"/>
  <c r="H373" i="1"/>
  <c r="G373" i="1"/>
  <c r="H377" i="1"/>
  <c r="G377" i="1"/>
  <c r="H381" i="1"/>
  <c r="G381" i="1"/>
  <c r="H398" i="1"/>
  <c r="G398" i="1"/>
  <c r="G419" i="1"/>
  <c r="H419" i="1"/>
  <c r="G433" i="1"/>
  <c r="H433" i="1"/>
  <c r="G442" i="1"/>
  <c r="H442" i="1"/>
  <c r="G451" i="1"/>
  <c r="H451" i="1"/>
  <c r="H463" i="1"/>
  <c r="G463" i="1"/>
  <c r="G472" i="1"/>
  <c r="H472" i="1"/>
  <c r="H481" i="1"/>
  <c r="G481" i="1"/>
  <c r="H495" i="1"/>
  <c r="G495" i="1"/>
  <c r="G504" i="1"/>
  <c r="H504" i="1"/>
  <c r="H513" i="1"/>
  <c r="G513" i="1"/>
  <c r="G584" i="1"/>
  <c r="H584" i="1"/>
  <c r="H390" i="1"/>
  <c r="G390" i="1"/>
  <c r="G576" i="1"/>
  <c r="H576" i="1"/>
  <c r="G592" i="1"/>
  <c r="H592" i="1"/>
  <c r="H143" i="1"/>
  <c r="G154" i="1"/>
  <c r="H261" i="1"/>
  <c r="H269" i="1"/>
  <c r="H277" i="1"/>
  <c r="H342" i="1"/>
  <c r="G350" i="1"/>
  <c r="H350" i="1"/>
  <c r="G354" i="1"/>
  <c r="H354" i="1"/>
  <c r="G358" i="1"/>
  <c r="H358" i="1"/>
  <c r="G362" i="1"/>
  <c r="H362" i="1"/>
  <c r="G366" i="1"/>
  <c r="H366" i="1"/>
  <c r="G370" i="1"/>
  <c r="H370" i="1"/>
  <c r="G374" i="1"/>
  <c r="H374" i="1"/>
  <c r="G378" i="1"/>
  <c r="H378" i="1"/>
  <c r="H382" i="1"/>
  <c r="G382" i="1"/>
  <c r="G425" i="1"/>
  <c r="H425" i="1"/>
  <c r="G428" i="1"/>
  <c r="H434" i="1"/>
  <c r="G434" i="1"/>
  <c r="G443" i="1"/>
  <c r="H443" i="1"/>
  <c r="H455" i="1"/>
  <c r="G455" i="1"/>
  <c r="G458" i="1"/>
  <c r="H464" i="1"/>
  <c r="G464" i="1"/>
  <c r="H473" i="1"/>
  <c r="G473" i="1"/>
  <c r="H487" i="1"/>
  <c r="G487" i="1"/>
  <c r="G490" i="1"/>
  <c r="H496" i="1"/>
  <c r="G496" i="1"/>
  <c r="H505" i="1"/>
  <c r="G505" i="1"/>
  <c r="G612" i="1"/>
  <c r="H392" i="1"/>
  <c r="G608" i="1"/>
  <c r="G622" i="1"/>
  <c r="H384" i="1"/>
  <c r="H400" i="1"/>
  <c r="G600" i="1"/>
  <c r="G616" i="1"/>
  <c r="I1460" i="1"/>
  <c r="H1514" i="1"/>
  <c r="G1514" i="1"/>
  <c r="H1562" i="1"/>
  <c r="G1562" i="1"/>
  <c r="J1468" i="1"/>
  <c r="H1468" i="1"/>
  <c r="G1468" i="1"/>
  <c r="H1506" i="1"/>
  <c r="G1506" i="1"/>
  <c r="H1554" i="1"/>
  <c r="G1554" i="1"/>
  <c r="H21" i="9"/>
  <c r="G21" i="9"/>
  <c r="I1448" i="1"/>
  <c r="H1461" i="1"/>
  <c r="G1461" i="1"/>
  <c r="I1463" i="1"/>
  <c r="I1473" i="1"/>
  <c r="H1498" i="1"/>
  <c r="G1498" i="1"/>
  <c r="H1546" i="1"/>
  <c r="G1546" i="1"/>
  <c r="J1451" i="1"/>
  <c r="H1451" i="1"/>
  <c r="G1451" i="1"/>
  <c r="I1451" i="1" s="1"/>
  <c r="H1454" i="1"/>
  <c r="G1454" i="1"/>
  <c r="I1456" i="1"/>
  <c r="I1471" i="1"/>
  <c r="I1476" i="1"/>
  <c r="H1482" i="1"/>
  <c r="G1482" i="1"/>
  <c r="H1490" i="1"/>
  <c r="G1490" i="1"/>
  <c r="H1538" i="1"/>
  <c r="G1538" i="1"/>
  <c r="I1446" i="1"/>
  <c r="J1464" i="1"/>
  <c r="H1464" i="1"/>
  <c r="G1464" i="1"/>
  <c r="I1464" i="1" s="1"/>
  <c r="J1474" i="1"/>
  <c r="H1474" i="1"/>
  <c r="G1474" i="1"/>
  <c r="H1530" i="1"/>
  <c r="G1530" i="1"/>
  <c r="J1457" i="1"/>
  <c r="H1457" i="1"/>
  <c r="G1457" i="1"/>
  <c r="I1457" i="1" s="1"/>
  <c r="J1477" i="1"/>
  <c r="H1477" i="1"/>
  <c r="G1477" i="1"/>
  <c r="H1522" i="1"/>
  <c r="G1522" i="1"/>
  <c r="J1447" i="1"/>
  <c r="H1447" i="1"/>
  <c r="G1447" i="1"/>
  <c r="H1578" i="1"/>
  <c r="G1578" i="1"/>
  <c r="D350" i="4"/>
  <c r="F363" i="4"/>
  <c r="I1467" i="1"/>
  <c r="H1570" i="1"/>
  <c r="G1570" i="1"/>
  <c r="D407" i="4"/>
  <c r="D82" i="4"/>
  <c r="D106" i="4"/>
  <c r="F345" i="4"/>
  <c r="D118" i="5"/>
  <c r="F119" i="5"/>
  <c r="D206" i="5"/>
  <c r="F207" i="5"/>
  <c r="E141" i="6"/>
  <c r="G1440" i="1"/>
  <c r="I1440" i="1" s="1"/>
  <c r="G1444" i="1"/>
  <c r="H1448" i="1"/>
  <c r="J1449" i="1"/>
  <c r="H1452" i="1"/>
  <c r="I1452" i="1" s="1"/>
  <c r="J1455" i="1"/>
  <c r="H1458" i="1"/>
  <c r="I1458" i="1" s="1"/>
  <c r="J1459" i="1"/>
  <c r="J1462" i="1"/>
  <c r="H1465" i="1"/>
  <c r="I1465" i="1" s="1"/>
  <c r="J1466" i="1"/>
  <c r="H1471" i="1"/>
  <c r="J1472" i="1"/>
  <c r="H1478" i="1"/>
  <c r="I1478" i="1" s="1"/>
  <c r="J1479" i="1"/>
  <c r="F51" i="4"/>
  <c r="D139" i="4"/>
  <c r="F153" i="4"/>
  <c r="F169" i="4"/>
  <c r="D215" i="4"/>
  <c r="D151" i="4" s="1"/>
  <c r="E299" i="4"/>
  <c r="F311" i="4"/>
  <c r="E643" i="4"/>
  <c r="D637" i="1" s="1"/>
  <c r="D69" i="5"/>
  <c r="F70" i="5"/>
  <c r="H1440" i="1"/>
  <c r="H1444" i="1"/>
  <c r="G1493" i="1"/>
  <c r="G1509" i="1"/>
  <c r="G1525" i="1"/>
  <c r="G1533" i="1"/>
  <c r="G1541" i="1"/>
  <c r="G1549" i="1"/>
  <c r="G1557" i="1"/>
  <c r="G1565" i="1"/>
  <c r="G1573" i="1"/>
  <c r="F164" i="4"/>
  <c r="D252" i="4"/>
  <c r="D263" i="4"/>
  <c r="F300" i="4"/>
  <c r="F416" i="4"/>
  <c r="D421" i="4"/>
  <c r="E459" i="4"/>
  <c r="D453" i="1" s="1"/>
  <c r="G453" i="1" s="1"/>
  <c r="D529" i="4"/>
  <c r="F530" i="4"/>
  <c r="D567" i="4"/>
  <c r="D625" i="4"/>
  <c r="F78" i="5"/>
  <c r="E134" i="5"/>
  <c r="D1112" i="1" s="1"/>
  <c r="G309" i="9"/>
  <c r="E309" i="9" s="1"/>
  <c r="B309" i="9" s="1"/>
  <c r="F190" i="5"/>
  <c r="D238" i="5"/>
  <c r="G1439" i="1"/>
  <c r="I1439" i="1" s="1"/>
  <c r="G1443" i="1"/>
  <c r="I1443" i="1" s="1"/>
  <c r="F197" i="4"/>
  <c r="F397" i="4"/>
  <c r="E529" i="4"/>
  <c r="D7" i="5"/>
  <c r="F8" i="5"/>
  <c r="H307" i="9"/>
  <c r="E307" i="9" s="1"/>
  <c r="B307" i="9" s="1"/>
  <c r="E176" i="5"/>
  <c r="D35" i="6"/>
  <c r="D141" i="6" s="1"/>
  <c r="F36" i="6"/>
  <c r="D42" i="8"/>
  <c r="F177" i="5"/>
  <c r="G1442" i="1"/>
  <c r="I1442" i="1" s="1"/>
  <c r="G1486" i="1"/>
  <c r="G1494" i="1"/>
  <c r="G1502" i="1"/>
  <c r="G1510" i="1"/>
  <c r="G1526" i="1"/>
  <c r="G1534" i="1"/>
  <c r="G1542" i="1"/>
  <c r="G1550" i="1"/>
  <c r="G1558" i="1"/>
  <c r="G1566" i="1"/>
  <c r="G1574" i="1"/>
  <c r="E263" i="4"/>
  <c r="D259" i="1" s="1"/>
  <c r="F352" i="4"/>
  <c r="D580" i="4"/>
  <c r="G143" i="9"/>
  <c r="E143" i="9" s="1"/>
  <c r="B143" i="9" s="1"/>
  <c r="F603" i="4"/>
  <c r="D245" i="5"/>
  <c r="F246" i="5"/>
  <c r="F125" i="4"/>
  <c r="F188" i="4"/>
  <c r="D114" i="6"/>
  <c r="E5" i="7"/>
  <c r="D89" i="6"/>
  <c r="D5" i="7"/>
  <c r="E81" i="9"/>
  <c r="B81" i="9" s="1"/>
  <c r="E83" i="9"/>
  <c r="B83" i="9" s="1"/>
  <c r="E118" i="9"/>
  <c r="B118" i="9" s="1"/>
  <c r="B233" i="9"/>
  <c r="B240" i="9"/>
  <c r="B247" i="9"/>
  <c r="B259" i="9"/>
  <c r="B261"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H165" i="9"/>
  <c r="G289" i="9"/>
  <c r="E289" i="9" s="1"/>
  <c r="B289" i="9" s="1"/>
  <c r="E70" i="9"/>
  <c r="B70" i="9" s="1"/>
  <c r="E97" i="9"/>
  <c r="B97" i="9" s="1"/>
  <c r="E99" i="9"/>
  <c r="B99" i="9" s="1"/>
  <c r="E134" i="9"/>
  <c r="B134" i="9" s="1"/>
  <c r="B224" i="9"/>
  <c r="B231" i="9"/>
  <c r="B243" i="9"/>
  <c r="B245" i="9"/>
  <c r="F13" i="5"/>
  <c r="H289" i="9"/>
  <c r="F149" i="5"/>
  <c r="D176" i="5"/>
  <c r="E78" i="9"/>
  <c r="B78" i="9" s="1"/>
  <c r="E105" i="9"/>
  <c r="B105" i="9" s="1"/>
  <c r="E107" i="9"/>
  <c r="B107" i="9" s="1"/>
  <c r="E142" i="9"/>
  <c r="B142" i="9" s="1"/>
  <c r="B241" i="9"/>
  <c r="B248" i="9"/>
  <c r="B255" i="9"/>
  <c r="B267" i="9"/>
  <c r="B269" i="9"/>
  <c r="D146" i="5"/>
  <c r="E155" i="9"/>
  <c r="B155" i="9" s="1"/>
  <c r="I10" i="9"/>
  <c r="E51" i="9"/>
  <c r="B51" i="9" s="1"/>
  <c r="E59" i="9"/>
  <c r="B59" i="9" s="1"/>
  <c r="E94" i="9"/>
  <c r="B94" i="9" s="1"/>
  <c r="B104" i="9"/>
  <c r="E121" i="9"/>
  <c r="B121" i="9" s="1"/>
  <c r="E123" i="9"/>
  <c r="B123" i="9" s="1"/>
  <c r="E145" i="9"/>
  <c r="B145" i="9" s="1"/>
  <c r="E147" i="9"/>
  <c r="B147" i="9" s="1"/>
  <c r="E153" i="9"/>
  <c r="B153" i="9" s="1"/>
  <c r="B225" i="9"/>
  <c r="B239" i="9"/>
  <c r="B251" i="9"/>
  <c r="B253" i="9"/>
  <c r="B75" i="9"/>
  <c r="B139" i="9"/>
  <c r="B216" i="9"/>
  <c r="F277" i="9"/>
  <c r="F152" i="4" l="1"/>
  <c r="F224" i="4"/>
  <c r="I27" i="3"/>
  <c r="D1408" i="1"/>
  <c r="H1376" i="1"/>
  <c r="G1376" i="1"/>
  <c r="D1329" i="1"/>
  <c r="I25" i="3"/>
  <c r="F5" i="6"/>
  <c r="D1299" i="1"/>
  <c r="I24" i="3"/>
  <c r="I23" i="3"/>
  <c r="H19" i="9"/>
  <c r="E19" i="9" s="1"/>
  <c r="B19" i="9" s="1"/>
  <c r="H1113" i="1"/>
  <c r="G1113" i="1"/>
  <c r="E7" i="5"/>
  <c r="D985" i="1" s="1"/>
  <c r="H1576" i="1"/>
  <c r="G1576" i="1"/>
  <c r="I35" i="3"/>
  <c r="H1524" i="1"/>
  <c r="G1524" i="1"/>
  <c r="G1501" i="1"/>
  <c r="F213" i="9"/>
  <c r="B213" i="9" s="1"/>
  <c r="E350" i="4"/>
  <c r="D345" i="1" s="1"/>
  <c r="D346" i="1"/>
  <c r="E151" i="4"/>
  <c r="I17" i="3" s="1"/>
  <c r="F163" i="4"/>
  <c r="G159" i="1"/>
  <c r="F124" i="4"/>
  <c r="E6" i="4"/>
  <c r="I16" i="3" s="1"/>
  <c r="F50" i="4"/>
  <c r="F7" i="4"/>
  <c r="H24" i="3"/>
  <c r="C1299" i="1"/>
  <c r="H1235" i="1"/>
  <c r="G1235" i="1"/>
  <c r="H997" i="1"/>
  <c r="F12" i="5"/>
  <c r="C990" i="1"/>
  <c r="G638" i="1"/>
  <c r="F141" i="6"/>
  <c r="H28" i="3"/>
  <c r="C1435" i="1"/>
  <c r="G317" i="9"/>
  <c r="E317" i="9" s="1"/>
  <c r="H17" i="3"/>
  <c r="D289" i="4"/>
  <c r="C147" i="1"/>
  <c r="E166" i="9"/>
  <c r="B166" i="9" s="1"/>
  <c r="E68" i="5"/>
  <c r="F134" i="5"/>
  <c r="F146" i="5"/>
  <c r="C1124" i="1"/>
  <c r="F176" i="5"/>
  <c r="H22" i="3"/>
  <c r="C1153" i="1"/>
  <c r="F35" i="6"/>
  <c r="H25" i="3"/>
  <c r="C1329" i="1"/>
  <c r="F625" i="4"/>
  <c r="C619" i="1"/>
  <c r="F263" i="4"/>
  <c r="C259" i="1"/>
  <c r="F139" i="4"/>
  <c r="C135" i="1"/>
  <c r="I1444" i="1"/>
  <c r="F106" i="4"/>
  <c r="C102" i="1"/>
  <c r="I1447" i="1"/>
  <c r="F643" i="4"/>
  <c r="F245" i="5"/>
  <c r="C1222" i="1"/>
  <c r="E175" i="5"/>
  <c r="D1152" i="1" s="1"/>
  <c r="I22" i="3"/>
  <c r="D1153" i="1"/>
  <c r="F567" i="4"/>
  <c r="C561" i="1"/>
  <c r="F252" i="4"/>
  <c r="C248" i="1"/>
  <c r="D68" i="5"/>
  <c r="C1047" i="1"/>
  <c r="F69" i="5"/>
  <c r="F82" i="4"/>
  <c r="C78" i="1"/>
  <c r="D237" i="5"/>
  <c r="F238" i="5"/>
  <c r="C1215" i="1"/>
  <c r="G637" i="1"/>
  <c r="H637" i="1"/>
  <c r="I28" i="3"/>
  <c r="D1435" i="1"/>
  <c r="E420" i="4"/>
  <c r="D1436" i="1"/>
  <c r="I29" i="3"/>
  <c r="D528" i="4"/>
  <c r="F529" i="4"/>
  <c r="C523" i="1"/>
  <c r="F407" i="4"/>
  <c r="C402" i="1"/>
  <c r="D408" i="4"/>
  <c r="C345" i="1"/>
  <c r="E21" i="9"/>
  <c r="H453" i="1"/>
  <c r="E165" i="9"/>
  <c r="B165" i="9" s="1"/>
  <c r="F114" i="6"/>
  <c r="C1408" i="1"/>
  <c r="H27" i="3"/>
  <c r="F580" i="4"/>
  <c r="C574" i="1"/>
  <c r="D6" i="5"/>
  <c r="H20" i="3"/>
  <c r="C985" i="1"/>
  <c r="F299" i="4"/>
  <c r="E298" i="4"/>
  <c r="D294" i="1"/>
  <c r="G310" i="9"/>
  <c r="E310" i="9" s="1"/>
  <c r="B310" i="9" s="1"/>
  <c r="F206" i="5"/>
  <c r="C1183" i="1"/>
  <c r="I1468" i="1"/>
  <c r="G315" i="9"/>
  <c r="E315" i="9" s="1"/>
  <c r="C1436" i="1"/>
  <c r="H29" i="3"/>
  <c r="K1450" i="9"/>
  <c r="G313" i="9"/>
  <c r="E313" i="9" s="1"/>
  <c r="B313" i="9" s="1"/>
  <c r="I34" i="3"/>
  <c r="C1517" i="1"/>
  <c r="E528" i="4"/>
  <c r="D523" i="1"/>
  <c r="G1112" i="1"/>
  <c r="H1112" i="1"/>
  <c r="F421" i="4"/>
  <c r="D420" i="4"/>
  <c r="C415" i="1"/>
  <c r="F215" i="4"/>
  <c r="C211" i="1"/>
  <c r="D6" i="4"/>
  <c r="H3" i="1"/>
  <c r="G3" i="1"/>
  <c r="F89" i="6"/>
  <c r="C1383" i="1"/>
  <c r="G312" i="9"/>
  <c r="E312" i="9" s="1"/>
  <c r="F118" i="5"/>
  <c r="C1096" i="1"/>
  <c r="I1477" i="1"/>
  <c r="I1474" i="1"/>
  <c r="H1518" i="1"/>
  <c r="G1518" i="1"/>
  <c r="I20" i="3" l="1"/>
  <c r="F7" i="5"/>
  <c r="G346" i="1"/>
  <c r="H346" i="1"/>
  <c r="F350" i="4"/>
  <c r="E289" i="4"/>
  <c r="E290" i="4" s="1"/>
  <c r="D286" i="1" s="1"/>
  <c r="F151" i="4"/>
  <c r="D147" i="1"/>
  <c r="H147" i="1" s="1"/>
  <c r="D2" i="1"/>
  <c r="E412" i="4"/>
  <c r="E639" i="4" s="1"/>
  <c r="H1299" i="1"/>
  <c r="G1299" i="1"/>
  <c r="H990" i="1"/>
  <c r="G990" i="1"/>
  <c r="F6" i="4"/>
  <c r="H16" i="3"/>
  <c r="D290" i="4"/>
  <c r="D412" i="4"/>
  <c r="C2" i="1"/>
  <c r="H985" i="1"/>
  <c r="G985" i="1"/>
  <c r="D413" i="4"/>
  <c r="D291" i="4"/>
  <c r="C285" i="1"/>
  <c r="H211" i="1"/>
  <c r="G211" i="1"/>
  <c r="G561" i="1"/>
  <c r="H561" i="1"/>
  <c r="H619" i="1"/>
  <c r="G619" i="1"/>
  <c r="H1096" i="1"/>
  <c r="G1096" i="1"/>
  <c r="E636" i="4"/>
  <c r="D630" i="1" s="1"/>
  <c r="D522" i="1"/>
  <c r="H1517" i="1"/>
  <c r="G1517" i="1"/>
  <c r="H11" i="3"/>
  <c r="G1183" i="1"/>
  <c r="H1183" i="1"/>
  <c r="H523" i="1"/>
  <c r="G523" i="1"/>
  <c r="H78" i="1"/>
  <c r="G78" i="1"/>
  <c r="H102" i="1"/>
  <c r="G102" i="1"/>
  <c r="G1124" i="1"/>
  <c r="H1124" i="1"/>
  <c r="E311" i="9"/>
  <c r="B312" i="9"/>
  <c r="C984" i="1"/>
  <c r="H1329" i="1"/>
  <c r="G1329" i="1"/>
  <c r="H9" i="3"/>
  <c r="G415" i="1"/>
  <c r="H415" i="1"/>
  <c r="F420" i="4"/>
  <c r="D635" i="4"/>
  <c r="C414" i="1"/>
  <c r="G574" i="1"/>
  <c r="H574" i="1"/>
  <c r="D636" i="4"/>
  <c r="F528" i="4"/>
  <c r="C522" i="1"/>
  <c r="G1215" i="1"/>
  <c r="H1215" i="1"/>
  <c r="E316" i="9"/>
  <c r="B317" i="9"/>
  <c r="H1383" i="1"/>
  <c r="G1383" i="1"/>
  <c r="H294" i="1"/>
  <c r="G294" i="1"/>
  <c r="G135" i="1"/>
  <c r="H135" i="1"/>
  <c r="D1046" i="1"/>
  <c r="I21" i="3"/>
  <c r="E6" i="5"/>
  <c r="G284" i="9" s="1"/>
  <c r="E284" i="9" s="1"/>
  <c r="B284" i="9" s="1"/>
  <c r="H1435" i="1"/>
  <c r="G1435" i="1"/>
  <c r="B315" i="9"/>
  <c r="E314" i="9"/>
  <c r="I10" i="3" s="1"/>
  <c r="E407" i="4"/>
  <c r="D402" i="1" s="1"/>
  <c r="H402" i="1" s="1"/>
  <c r="D293" i="1"/>
  <c r="F298" i="4"/>
  <c r="E408" i="4"/>
  <c r="D403" i="1" s="1"/>
  <c r="F237" i="5"/>
  <c r="C1214" i="1"/>
  <c r="H23" i="3"/>
  <c r="F68" i="5"/>
  <c r="C1046" i="1"/>
  <c r="H21" i="3"/>
  <c r="H1222" i="1"/>
  <c r="G1222" i="1"/>
  <c r="G1153" i="1"/>
  <c r="H1153" i="1"/>
  <c r="B21" i="9"/>
  <c r="H345" i="1"/>
  <c r="G345" i="1"/>
  <c r="G1047" i="1"/>
  <c r="H1047" i="1"/>
  <c r="G1436" i="1"/>
  <c r="H1436" i="1"/>
  <c r="G1408" i="1"/>
  <c r="H1408" i="1"/>
  <c r="C403" i="1"/>
  <c r="E635" i="4"/>
  <c r="D629" i="1" s="1"/>
  <c r="D414" i="1"/>
  <c r="G248" i="1"/>
  <c r="H248" i="1"/>
  <c r="G259" i="1"/>
  <c r="H259" i="1"/>
  <c r="D175" i="5"/>
  <c r="F408" i="4" l="1"/>
  <c r="F289" i="4"/>
  <c r="E291" i="4"/>
  <c r="D287" i="1" s="1"/>
  <c r="D285" i="1"/>
  <c r="H285" i="1" s="1"/>
  <c r="E413" i="4"/>
  <c r="D408" i="1" s="1"/>
  <c r="G147" i="1"/>
  <c r="D407" i="1"/>
  <c r="G403" i="1"/>
  <c r="H403" i="1"/>
  <c r="F175" i="5"/>
  <c r="C1152" i="1"/>
  <c r="H1046" i="1"/>
  <c r="G1046" i="1"/>
  <c r="F635" i="4"/>
  <c r="C629" i="1"/>
  <c r="F6" i="5"/>
  <c r="G278" i="9"/>
  <c r="H522" i="1"/>
  <c r="G522" i="1"/>
  <c r="G285" i="1"/>
  <c r="G2" i="1"/>
  <c r="H2" i="1"/>
  <c r="G1214" i="1"/>
  <c r="H1214" i="1"/>
  <c r="D633" i="1"/>
  <c r="F291" i="4"/>
  <c r="C287" i="1"/>
  <c r="D639" i="4"/>
  <c r="D414" i="4"/>
  <c r="F412" i="4"/>
  <c r="C407" i="1"/>
  <c r="K3" i="9"/>
  <c r="I9" i="3"/>
  <c r="D640" i="4"/>
  <c r="D415" i="4"/>
  <c r="C408" i="1"/>
  <c r="F290" i="4"/>
  <c r="C286" i="1"/>
  <c r="F636" i="4"/>
  <c r="C630" i="1"/>
  <c r="H278" i="9"/>
  <c r="D984" i="1"/>
  <c r="H984" i="1" s="1"/>
  <c r="G402" i="1"/>
  <c r="H293" i="1"/>
  <c r="G293" i="1"/>
  <c r="H414" i="1"/>
  <c r="G414" i="1"/>
  <c r="N3" i="9"/>
  <c r="I11" i="3"/>
  <c r="F413" i="4" l="1"/>
  <c r="E415" i="4"/>
  <c r="D410" i="1" s="1"/>
  <c r="E640" i="4"/>
  <c r="E641" i="4" s="1"/>
  <c r="D635" i="1" s="1"/>
  <c r="E414" i="4"/>
  <c r="D409" i="1" s="1"/>
  <c r="F639" i="4"/>
  <c r="D641" i="4"/>
  <c r="C633" i="1"/>
  <c r="H629" i="1"/>
  <c r="G629" i="1"/>
  <c r="G984" i="1"/>
  <c r="D642" i="4"/>
  <c r="C634" i="1"/>
  <c r="F415" i="4"/>
  <c r="C410" i="1"/>
  <c r="H8" i="3"/>
  <c r="H630" i="1"/>
  <c r="G630" i="1"/>
  <c r="H1152" i="1"/>
  <c r="G1152" i="1"/>
  <c r="H286" i="1"/>
  <c r="G286" i="1"/>
  <c r="H407" i="1"/>
  <c r="G407" i="1"/>
  <c r="E278" i="9"/>
  <c r="H287" i="1"/>
  <c r="G287" i="1"/>
  <c r="H408" i="1"/>
  <c r="G408" i="1"/>
  <c r="C409" i="1"/>
  <c r="D634" i="1" l="1"/>
  <c r="G634" i="1" s="1"/>
  <c r="E642" i="4"/>
  <c r="E646" i="4" s="1"/>
  <c r="F640" i="4"/>
  <c r="F414" i="4"/>
  <c r="G410" i="1"/>
  <c r="H410" i="1"/>
  <c r="H633" i="1"/>
  <c r="G633" i="1"/>
  <c r="D645" i="4"/>
  <c r="F641" i="4"/>
  <c r="C635" i="1"/>
  <c r="M3" i="9"/>
  <c r="D646" i="4"/>
  <c r="F642" i="4"/>
  <c r="C636" i="1"/>
  <c r="G409" i="1"/>
  <c r="H409" i="1"/>
  <c r="B278" i="9"/>
  <c r="E277" i="9"/>
  <c r="I8" i="3" s="1"/>
  <c r="H634" i="1" l="1"/>
  <c r="E645" i="4"/>
  <c r="G276" i="9" s="1"/>
  <c r="E276" i="9" s="1"/>
  <c r="B276" i="9" s="1"/>
  <c r="D636" i="1"/>
  <c r="G636" i="1" s="1"/>
  <c r="H18" i="3"/>
  <c r="C639" i="1"/>
  <c r="H19" i="3"/>
  <c r="F646" i="4"/>
  <c r="C640" i="1"/>
  <c r="H635" i="1"/>
  <c r="G635" i="1"/>
  <c r="D640" i="1"/>
  <c r="I19" i="3"/>
  <c r="D639" i="1" l="1"/>
  <c r="G639" i="1" s="1"/>
  <c r="H636" i="1"/>
  <c r="I18" i="3"/>
  <c r="F645" i="4"/>
  <c r="H7" i="3"/>
  <c r="H640" i="1"/>
  <c r="G640" i="1"/>
  <c r="H639" i="1" l="1"/>
  <c r="J3" i="9"/>
  <c r="G274" i="9" l="1"/>
  <c r="M272" i="9"/>
  <c r="L272" i="9"/>
  <c r="H274" i="9"/>
  <c r="G18" i="9"/>
  <c r="H18" i="9"/>
  <c r="I6" i="9"/>
  <c r="I11" i="9"/>
  <c r="I8" i="9"/>
  <c r="J8" i="9"/>
  <c r="J5" i="9"/>
  <c r="L15" i="9"/>
  <c r="J9" i="9"/>
  <c r="H17" i="9"/>
  <c r="J11" i="9"/>
  <c r="K11" i="9"/>
  <c r="K8" i="9"/>
  <c r="M16" i="9"/>
  <c r="J7" i="9"/>
  <c r="J12" i="9"/>
  <c r="K12" i="9"/>
  <c r="G16" i="9"/>
  <c r="I13" i="9"/>
  <c r="K7" i="9"/>
  <c r="G17" i="9"/>
  <c r="I17" i="9"/>
  <c r="G15" i="9"/>
  <c r="J13" i="9"/>
  <c r="K10" i="9"/>
  <c r="J10" i="9"/>
  <c r="M15" i="9"/>
  <c r="I9" i="9"/>
  <c r="H16" i="9"/>
  <c r="H15" i="9"/>
  <c r="K5" i="9"/>
  <c r="I12" i="9"/>
  <c r="J17" i="9"/>
  <c r="L16" i="9"/>
  <c r="I7" i="9"/>
  <c r="J6" i="9"/>
  <c r="K9" i="9"/>
  <c r="K6" i="9"/>
  <c r="I5" i="9"/>
  <c r="K13" i="9"/>
  <c r="E5" i="9" l="1"/>
  <c r="B5" i="9" s="1"/>
  <c r="E15" i="9"/>
  <c r="F272" i="9"/>
  <c r="B272" i="9" s="1"/>
  <c r="E12" i="9"/>
  <c r="B12" i="9" s="1"/>
  <c r="E9" i="9"/>
  <c r="B9" i="9" s="1"/>
  <c r="E10" i="9"/>
  <c r="B10" i="9" s="1"/>
  <c r="E11" i="9"/>
  <c r="B11" i="9" s="1"/>
  <c r="E13" i="9"/>
  <c r="B13" i="9" s="1"/>
  <c r="E6" i="9"/>
  <c r="B6" i="9" s="1"/>
  <c r="E7" i="9"/>
  <c r="B7" i="9" s="1"/>
  <c r="E16" i="9"/>
  <c r="F16" i="9"/>
  <c r="E18" i="9"/>
  <c r="B18" i="9" s="1"/>
  <c r="F15" i="9"/>
  <c r="F20" i="9"/>
  <c r="E17" i="9"/>
  <c r="B17" i="9" s="1"/>
  <c r="E8" i="9"/>
  <c r="B8" i="9" s="1"/>
  <c r="E274" i="9"/>
  <c r="F14" i="9" l="1"/>
  <c r="F3" i="9" s="1"/>
  <c r="E4" i="9"/>
  <c r="B16" i="9"/>
  <c r="B15" i="9"/>
  <c r="E14" i="9"/>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<sst xmlns="http://schemas.openxmlformats.org/spreadsheetml/2006/main" count="4369" uniqueCount="3422">
  <si>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</si>
  <si>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</si>
  <si>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</si>
  <si>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</si>
  <si>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</si>
  <si>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</si>
  <si>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</si>
  <si>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</si>
  <si>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</si>
  <si>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</si>
  <si>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</si>
  <si>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</si>
  <si>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</si>
  <si>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</si>
  <si>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</si>
  <si>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</si>
  <si>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</si>
  <si>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</si>
  <si>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</si>
  <si>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</si>
  <si>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</si>
  <si>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</si>
  <si>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</si>
  <si>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</si>
  <si>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</si>
  <si>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</si>
  <si>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</si>
  <si>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</si>
  <si>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</si>
  <si>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</si>
  <si>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</si>
  <si>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VELIKO TROJSTVO</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</si>
  <si>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</si>
  <si>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</si>
  <si>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</si>
  <si>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</si>
  <si>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</si>
  <si>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</si>
  <si>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</si>
  <si>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</si>
  <si>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</si>
  <si>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</si>
  <si>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</si>
  <si>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</si>
  <si>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</si>
  <si>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</si>
  <si>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</si>
  <si>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</si>
  <si>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</si>
  <si>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35669 - OPĆINA VELIKO TROJSTVO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</si>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</sst>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1429801.2899999998</v>
      </c>
      <c r="D2" s="6">
        <f>'PR-RAS'!E6</f>
        <v>2243467.0700000008</v>
      </c>
      <c r="E2" s="6">
        <v>0</v>
      </c>
      <c r="F2" s="6">
        <v>0</v>
      </c>
      <c r="G2" s="7">
        <f t="shared" ref="G2:G264" si="0">(B2/1000)*(C2*1+D2*2)</f>
        <v>5916.7354300000015</v>
      </c>
      <c r="H2" s="7">
        <f t="shared" ref="H2:H264" si="1">ABS(C2-ROUND(C2,0))+ABS(D2-ROUND(D2,0))</f>
        <v>0.36000000056810677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361372.83999999997</v>
      </c>
      <c r="D3" s="1">
        <f>'PR-RAS'!E7</f>
        <v>468435.14</v>
      </c>
      <c r="E3" s="1">
        <v>0</v>
      </c>
      <c r="F3" s="1">
        <v>0</v>
      </c>
      <c r="G3" s="2">
        <f t="shared" si="0"/>
        <v>2596.4862400000002</v>
      </c>
      <c r="H3" s="2">
        <f t="shared" si="1"/>
        <v>0.30000000004656613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318936.58999999997</v>
      </c>
      <c r="D4" s="1">
        <f>'PR-RAS'!E8</f>
        <v>422366.95</v>
      </c>
      <c r="E4" s="1">
        <v>0</v>
      </c>
      <c r="F4" s="1">
        <v>0</v>
      </c>
      <c r="G4" s="2">
        <f t="shared" si="0"/>
        <v>3491.0114699999999</v>
      </c>
      <c r="H4" s="2">
        <f t="shared" si="1"/>
        <v>0.46000000002095476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337532.11</v>
      </c>
      <c r="D5" s="1">
        <f>'PR-RAS'!E9</f>
        <v>454443.25</v>
      </c>
      <c r="E5" s="1">
        <v>0</v>
      </c>
      <c r="F5" s="1">
        <v>0</v>
      </c>
      <c r="G5" s="2">
        <f t="shared" si="0"/>
        <v>4985.6744399999998</v>
      </c>
      <c r="H5" s="2">
        <f t="shared" si="1"/>
        <v>0.35999999998603016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20822.64</v>
      </c>
      <c r="D6" s="1">
        <f>'PR-RAS'!E10</f>
        <v>26050.54</v>
      </c>
      <c r="E6" s="1">
        <v>0</v>
      </c>
      <c r="F6" s="1">
        <v>0</v>
      </c>
      <c r="G6" s="2">
        <f t="shared" si="0"/>
        <v>364.61860000000001</v>
      </c>
      <c r="H6" s="2">
        <f t="shared" si="1"/>
        <v>0.81999999999970896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10257.98</v>
      </c>
      <c r="D7" s="1">
        <f>'PR-RAS'!E11</f>
        <v>10379.65</v>
      </c>
      <c r="E7" s="1">
        <v>0</v>
      </c>
      <c r="F7" s="1">
        <v>0</v>
      </c>
      <c r="G7" s="2">
        <f t="shared" si="0"/>
        <v>186.10368</v>
      </c>
      <c r="H7" s="2">
        <f t="shared" si="1"/>
        <v>0.37000000000080036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2701.19</v>
      </c>
      <c r="D8" s="1">
        <f>'PR-RAS'!E12</f>
        <v>2414.6999999999998</v>
      </c>
      <c r="E8" s="1">
        <v>0</v>
      </c>
      <c r="F8" s="1">
        <v>0</v>
      </c>
      <c r="G8" s="2">
        <f t="shared" si="0"/>
        <v>52.714130000000004</v>
      </c>
      <c r="H8" s="2">
        <f t="shared" si="1"/>
        <v>0.49000000000023647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52377.33</v>
      </c>
      <c r="D11" s="1">
        <f>'PR-RAS'!E15</f>
        <v>70921.19</v>
      </c>
      <c r="E11" s="1">
        <v>0</v>
      </c>
      <c r="F11" s="1">
        <v>0</v>
      </c>
      <c r="G11" s="2">
        <f t="shared" si="0"/>
        <v>1942.1971000000003</v>
      </c>
      <c r="H11" s="2">
        <f t="shared" si="1"/>
        <v>0.52000000000407454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38714.200000000004</v>
      </c>
      <c r="D19" s="1">
        <f>'PR-RAS'!E23</f>
        <v>40791.300000000003</v>
      </c>
      <c r="E19" s="1">
        <v>0</v>
      </c>
      <c r="F19" s="1">
        <v>0</v>
      </c>
      <c r="G19" s="2">
        <f t="shared" si="0"/>
        <v>2165.3424</v>
      </c>
      <c r="H19" s="2">
        <f t="shared" si="1"/>
        <v>0.50000000000727596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4821.08</v>
      </c>
      <c r="D20" s="1">
        <f>'PR-RAS'!E24</f>
        <v>3664.47</v>
      </c>
      <c r="E20" s="1">
        <v>0</v>
      </c>
      <c r="F20" s="1">
        <v>0</v>
      </c>
      <c r="G20" s="2">
        <f t="shared" si="0"/>
        <v>230.85038</v>
      </c>
      <c r="H20" s="2">
        <f t="shared" si="1"/>
        <v>0.54999999999972715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33893.120000000003</v>
      </c>
      <c r="D23" s="1">
        <f>'PR-RAS'!E27</f>
        <v>37126.83</v>
      </c>
      <c r="E23" s="1">
        <v>0</v>
      </c>
      <c r="F23" s="1">
        <v>0</v>
      </c>
      <c r="G23" s="2">
        <f t="shared" si="0"/>
        <v>2379.2291599999999</v>
      </c>
      <c r="H23" s="2">
        <f t="shared" si="1"/>
        <v>0.29000000000087311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3722.05</v>
      </c>
      <c r="D25" s="1">
        <f>'PR-RAS'!E29</f>
        <v>5276.89</v>
      </c>
      <c r="E25" s="1">
        <v>0</v>
      </c>
      <c r="F25" s="1">
        <v>0</v>
      </c>
      <c r="G25" s="2">
        <f t="shared" si="0"/>
        <v>342.61992000000004</v>
      </c>
      <c r="H25" s="2">
        <f t="shared" si="1"/>
        <v>0.15999999999985448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3575.88</v>
      </c>
      <c r="D27" s="1">
        <f>'PR-RAS'!E31</f>
        <v>5276.89</v>
      </c>
      <c r="E27" s="1">
        <v>0</v>
      </c>
      <c r="F27" s="1">
        <v>0</v>
      </c>
      <c r="G27" s="2">
        <f t="shared" si="0"/>
        <v>367.37115999999997</v>
      </c>
      <c r="H27" s="2">
        <f t="shared" si="1"/>
        <v>0.22999999999956344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146.16999999999999</v>
      </c>
      <c r="D29" s="1">
        <f>'PR-RAS'!E33</f>
        <v>0</v>
      </c>
      <c r="E29" s="1">
        <v>0</v>
      </c>
      <c r="F29" s="1">
        <v>0</v>
      </c>
      <c r="G29" s="2">
        <f t="shared" si="0"/>
        <v>4.0927600000000002</v>
      </c>
      <c r="H29" s="2">
        <f t="shared" si="1"/>
        <v>0.16999999999998749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513575.09</v>
      </c>
      <c r="D46" s="1">
        <f>'PR-RAS'!E50</f>
        <v>1267533.8900000001</v>
      </c>
      <c r="E46" s="1">
        <v>0</v>
      </c>
      <c r="F46" s="1">
        <v>0</v>
      </c>
      <c r="G46" s="2">
        <f t="shared" si="0"/>
        <v>137188.92915000001</v>
      </c>
      <c r="H46" s="2">
        <f t="shared" si="1"/>
        <v>0.19999999989522621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511043.5</v>
      </c>
      <c r="D55" s="1">
        <f>'PR-RAS'!E59</f>
        <v>701853.12</v>
      </c>
      <c r="E55" s="1">
        <v>0</v>
      </c>
      <c r="F55" s="1">
        <v>0</v>
      </c>
      <c r="G55" s="2">
        <f t="shared" si="0"/>
        <v>103396.48596000001</v>
      </c>
      <c r="H55" s="2">
        <f t="shared" si="1"/>
        <v>0.61999999999534339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418197.31</v>
      </c>
      <c r="D56" s="1">
        <f>'PR-RAS'!E60</f>
        <v>573723.54</v>
      </c>
      <c r="E56" s="1">
        <v>0</v>
      </c>
      <c r="F56" s="1">
        <v>0</v>
      </c>
      <c r="G56" s="2">
        <f t="shared" si="0"/>
        <v>86110.441450000013</v>
      </c>
      <c r="H56" s="2">
        <f t="shared" si="1"/>
        <v>0.76999999996041879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92846.19</v>
      </c>
      <c r="D57" s="1">
        <f>'PR-RAS'!E61</f>
        <v>128129.58</v>
      </c>
      <c r="E57" s="1">
        <v>0</v>
      </c>
      <c r="F57" s="1">
        <v>0</v>
      </c>
      <c r="G57" s="2">
        <f t="shared" si="0"/>
        <v>19549.899600000001</v>
      </c>
      <c r="H57" s="2">
        <f t="shared" si="1"/>
        <v>0.61000000000058208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1814.89</v>
      </c>
      <c r="D58" s="1">
        <f>'PR-RAS'!E62</f>
        <v>3257.24</v>
      </c>
      <c r="E58" s="1">
        <v>0</v>
      </c>
      <c r="F58" s="1">
        <v>0</v>
      </c>
      <c r="G58" s="2">
        <f t="shared" si="0"/>
        <v>474.77408999999994</v>
      </c>
      <c r="H58" s="2">
        <f t="shared" si="1"/>
        <v>0.34999999999968168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1814.89</v>
      </c>
      <c r="D59" s="1">
        <f>'PR-RAS'!E63</f>
        <v>3257.24</v>
      </c>
      <c r="E59" s="1">
        <v>0</v>
      </c>
      <c r="F59" s="1">
        <v>0</v>
      </c>
      <c r="G59" s="2">
        <f t="shared" si="0"/>
        <v>483.10345999999998</v>
      </c>
      <c r="H59" s="2">
        <f t="shared" si="1"/>
        <v>0.34999999999968168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716.7</v>
      </c>
      <c r="D64" s="1">
        <f>'PR-RAS'!E68</f>
        <v>0</v>
      </c>
      <c r="E64" s="1">
        <v>0</v>
      </c>
      <c r="F64" s="1">
        <v>0</v>
      </c>
      <c r="G64" s="2">
        <f t="shared" si="0"/>
        <v>45.152100000000004</v>
      </c>
      <c r="H64" s="2">
        <f t="shared" si="1"/>
        <v>0.29999999999995453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716.7</v>
      </c>
      <c r="D65" s="1">
        <f>'PR-RAS'!E69</f>
        <v>0</v>
      </c>
      <c r="E65" s="1">
        <v>0</v>
      </c>
      <c r="F65" s="1">
        <v>0</v>
      </c>
      <c r="G65" s="2">
        <f t="shared" si="0"/>
        <v>45.868800000000007</v>
      </c>
      <c r="H65" s="2">
        <f t="shared" si="1"/>
        <v>0.29999999999995453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562423.53</v>
      </c>
      <c r="E70" s="1">
        <v>0</v>
      </c>
      <c r="F70" s="1">
        <v>0</v>
      </c>
      <c r="G70" s="2">
        <f t="shared" si="0"/>
        <v>77614.447140000004</v>
      </c>
      <c r="H70" s="2">
        <f t="shared" si="1"/>
        <v>0.46999999997206032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562423.53</v>
      </c>
      <c r="E72" s="1">
        <v>0</v>
      </c>
      <c r="F72" s="1">
        <v>0</v>
      </c>
      <c r="G72" s="2">
        <f t="shared" si="0"/>
        <v>79864.141260000004</v>
      </c>
      <c r="H72" s="2">
        <f t="shared" si="1"/>
        <v>0.46999999997206032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365161.97</v>
      </c>
      <c r="D78" s="1">
        <f>'PR-RAS'!E82</f>
        <v>272463.10000000003</v>
      </c>
      <c r="E78" s="1">
        <v>0</v>
      </c>
      <c r="F78" s="1">
        <v>0</v>
      </c>
      <c r="G78" s="2">
        <f t="shared" si="0"/>
        <v>70076.789090000006</v>
      </c>
      <c r="H78" s="2">
        <f t="shared" si="1"/>
        <v>0.13000000006286427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0.34</v>
      </c>
      <c r="E79" s="1">
        <v>0</v>
      </c>
      <c r="F79" s="1">
        <v>0</v>
      </c>
      <c r="G79" s="2">
        <f t="shared" si="0"/>
        <v>5.3040000000000004E-2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0.34</v>
      </c>
      <c r="E83" s="1">
        <v>0</v>
      </c>
      <c r="F83" s="1">
        <v>0</v>
      </c>
      <c r="G83" s="2">
        <f t="shared" si="0"/>
        <v>5.5760000000000004E-2</v>
      </c>
      <c r="H83" s="2">
        <f t="shared" si="1"/>
        <v>0.34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365161.97</v>
      </c>
      <c r="D87" s="1">
        <f>'PR-RAS'!E91</f>
        <v>272462.76</v>
      </c>
      <c r="E87" s="1">
        <v>0</v>
      </c>
      <c r="F87" s="1">
        <v>0</v>
      </c>
      <c r="G87" s="2">
        <f t="shared" si="0"/>
        <v>78267.524139999994</v>
      </c>
      <c r="H87" s="2">
        <f t="shared" si="1"/>
        <v>0.27000000001862645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47.3</v>
      </c>
      <c r="D88" s="1">
        <f>'PR-RAS'!E92</f>
        <v>50</v>
      </c>
      <c r="E88" s="1">
        <v>0</v>
      </c>
      <c r="F88" s="1">
        <v>0</v>
      </c>
      <c r="G88" s="2">
        <f t="shared" si="0"/>
        <v>12.815099999999999</v>
      </c>
      <c r="H88" s="2">
        <f t="shared" si="1"/>
        <v>0.29999999999999716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364761.99</v>
      </c>
      <c r="D90" s="1">
        <f>'PR-RAS'!E94</f>
        <v>272164.01</v>
      </c>
      <c r="E90" s="1">
        <v>0</v>
      </c>
      <c r="F90" s="1">
        <v>0</v>
      </c>
      <c r="G90" s="2">
        <f t="shared" si="0"/>
        <v>80909.01088999999</v>
      </c>
      <c r="H90" s="2">
        <f t="shared" si="1"/>
        <v>2.0000000018626451E-2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352.68</v>
      </c>
      <c r="D93" s="1">
        <f>'PR-RAS'!E97</f>
        <v>248.75</v>
      </c>
      <c r="E93" s="1">
        <v>0</v>
      </c>
      <c r="F93" s="1">
        <v>0</v>
      </c>
      <c r="G93" s="2">
        <f t="shared" si="0"/>
        <v>78.216560000000001</v>
      </c>
      <c r="H93" s="2">
        <f t="shared" si="1"/>
        <v>0.56999999999999318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165311.4</v>
      </c>
      <c r="D102" s="1">
        <f>'PR-RAS'!E106</f>
        <v>205698.26</v>
      </c>
      <c r="E102" s="1">
        <v>0</v>
      </c>
      <c r="F102" s="1">
        <v>0</v>
      </c>
      <c r="G102" s="2">
        <f t="shared" si="0"/>
        <v>58247.499920000009</v>
      </c>
      <c r="H102" s="2">
        <f t="shared" si="1"/>
        <v>0.66000000000349246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123</v>
      </c>
      <c r="D103" s="1">
        <f>'PR-RAS'!E107</f>
        <v>328.07</v>
      </c>
      <c r="E103" s="1">
        <v>0</v>
      </c>
      <c r="F103" s="1">
        <v>0</v>
      </c>
      <c r="G103" s="2">
        <f t="shared" si="0"/>
        <v>79.472279999999998</v>
      </c>
      <c r="H103" s="2">
        <f t="shared" si="1"/>
        <v>6.9999999999993179E-2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0.81</v>
      </c>
      <c r="D106" s="1">
        <f>'PR-RAS'!E110</f>
        <v>23.08</v>
      </c>
      <c r="E106" s="1">
        <v>0</v>
      </c>
      <c r="F106" s="1">
        <v>0</v>
      </c>
      <c r="G106" s="2">
        <f t="shared" si="0"/>
        <v>4.9318499999999998</v>
      </c>
      <c r="H106" s="2">
        <f t="shared" si="1"/>
        <v>0.26999999999999824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122.19</v>
      </c>
      <c r="D107" s="1">
        <f>'PR-RAS'!E111</f>
        <v>304.99</v>
      </c>
      <c r="E107" s="1">
        <v>0</v>
      </c>
      <c r="F107" s="1">
        <v>0</v>
      </c>
      <c r="G107" s="2">
        <f t="shared" si="0"/>
        <v>77.610020000000006</v>
      </c>
      <c r="H107" s="2">
        <f t="shared" si="1"/>
        <v>0.19999999999998863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71558.850000000006</v>
      </c>
      <c r="D108" s="1">
        <f>'PR-RAS'!E112</f>
        <v>106412.04</v>
      </c>
      <c r="E108" s="1">
        <v>0</v>
      </c>
      <c r="F108" s="1">
        <v>0</v>
      </c>
      <c r="G108" s="2">
        <f t="shared" si="0"/>
        <v>30428.97351</v>
      </c>
      <c r="H108" s="2">
        <f t="shared" si="1"/>
        <v>0.18999999998777639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110.85</v>
      </c>
      <c r="D110" s="1">
        <f>'PR-RAS'!E114</f>
        <v>193.12</v>
      </c>
      <c r="E110" s="1">
        <v>0</v>
      </c>
      <c r="F110" s="1">
        <v>0</v>
      </c>
      <c r="G110" s="2">
        <f t="shared" si="0"/>
        <v>54.182810000000003</v>
      </c>
      <c r="H110" s="2">
        <f t="shared" si="1"/>
        <v>0.27000000000001023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52250.86</v>
      </c>
      <c r="D111" s="1">
        <f>'PR-RAS'!E115</f>
        <v>88009.98</v>
      </c>
      <c r="E111" s="1">
        <v>0</v>
      </c>
      <c r="F111" s="1">
        <v>0</v>
      </c>
      <c r="G111" s="2">
        <f t="shared" si="0"/>
        <v>25109.790199999999</v>
      </c>
      <c r="H111" s="2">
        <f t="shared" si="1"/>
        <v>0.16000000000349246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19197.14</v>
      </c>
      <c r="D113" s="1">
        <f>'PR-RAS'!E117</f>
        <v>18208.939999999999</v>
      </c>
      <c r="E113" s="1">
        <v>0</v>
      </c>
      <c r="F113" s="1">
        <v>0</v>
      </c>
      <c r="G113" s="2">
        <f t="shared" si="0"/>
        <v>6228.8822399999999</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93629.549999999988</v>
      </c>
      <c r="D116" s="1">
        <f>'PR-RAS'!E120</f>
        <v>98958.15</v>
      </c>
      <c r="E116" s="1">
        <v>0</v>
      </c>
      <c r="F116" s="1">
        <v>0</v>
      </c>
      <c r="G116" s="2">
        <f t="shared" si="0"/>
        <v>33527.772749999996</v>
      </c>
      <c r="H116" s="2">
        <f t="shared" si="1"/>
        <v>0.60000000000582077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2122.0100000000002</v>
      </c>
      <c r="D117" s="1">
        <f>'PR-RAS'!E121</f>
        <v>2407.9</v>
      </c>
      <c r="E117" s="1">
        <v>0</v>
      </c>
      <c r="F117" s="1">
        <v>0</v>
      </c>
      <c r="G117" s="2">
        <f t="shared" si="0"/>
        <v>804.78596000000005</v>
      </c>
      <c r="H117" s="2">
        <f t="shared" si="1"/>
        <v>0.11000000000012733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88710.75</v>
      </c>
      <c r="D118" s="1">
        <f>'PR-RAS'!E122</f>
        <v>93625.25</v>
      </c>
      <c r="E118" s="1">
        <v>0</v>
      </c>
      <c r="F118" s="1">
        <v>0</v>
      </c>
      <c r="G118" s="2">
        <f t="shared" si="0"/>
        <v>32287.466250000001</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2796.79</v>
      </c>
      <c r="D119" s="1">
        <f>'PR-RAS'!E123</f>
        <v>2925</v>
      </c>
      <c r="E119" s="1">
        <v>0</v>
      </c>
      <c r="F119" s="1">
        <v>0</v>
      </c>
      <c r="G119" s="2">
        <f t="shared" si="0"/>
        <v>1020.32122</v>
      </c>
      <c r="H119" s="2">
        <f t="shared" si="1"/>
        <v>0.21000000000003638</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17790.679999999997</v>
      </c>
      <c r="D120" s="1">
        <f>'PR-RAS'!E124</f>
        <v>24338.81</v>
      </c>
      <c r="E120" s="1">
        <v>0</v>
      </c>
      <c r="F120" s="1">
        <v>0</v>
      </c>
      <c r="G120" s="2">
        <f t="shared" si="0"/>
        <v>7909.7277000000004</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17392.509999999998</v>
      </c>
      <c r="D121" s="1">
        <f>'PR-RAS'!E125</f>
        <v>24338.81</v>
      </c>
      <c r="E121" s="1">
        <v>0</v>
      </c>
      <c r="F121" s="1">
        <v>0</v>
      </c>
      <c r="G121" s="2">
        <f t="shared" si="0"/>
        <v>7928.4156000000003</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17392.509999999998</v>
      </c>
      <c r="D123" s="1">
        <f>'PR-RAS'!E127</f>
        <v>24338.81</v>
      </c>
      <c r="E123" s="1">
        <v>0</v>
      </c>
      <c r="F123" s="1">
        <v>0</v>
      </c>
      <c r="G123" s="2">
        <f t="shared" si="0"/>
        <v>8060.5558600000004</v>
      </c>
      <c r="H123" s="2">
        <f t="shared" si="1"/>
        <v>0.68000000000029104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6589.31</v>
      </c>
      <c r="D135" s="1">
        <f>'PR-RAS'!E139</f>
        <v>4997.87</v>
      </c>
      <c r="E135" s="1">
        <v>0</v>
      </c>
      <c r="F135" s="1">
        <v>0</v>
      </c>
      <c r="G135" s="2">
        <f t="shared" si="0"/>
        <v>2222.3967000000002</v>
      </c>
      <c r="H135" s="2">
        <f t="shared" si="1"/>
        <v>0.44000000000050932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6589.31</v>
      </c>
      <c r="D146" s="1">
        <f>'PR-RAS'!E150</f>
        <v>4997.87</v>
      </c>
      <c r="E146" s="1">
        <v>0</v>
      </c>
      <c r="F146" s="1">
        <v>0</v>
      </c>
      <c r="G146" s="2">
        <f t="shared" si="0"/>
        <v>2404.8322499999999</v>
      </c>
      <c r="H146" s="2">
        <f t="shared" si="1"/>
        <v>0.44000000000050932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1257831.3700000001</v>
      </c>
      <c r="D147" s="1">
        <f>'PR-RAS'!E151</f>
        <v>1280041.2799999998</v>
      </c>
      <c r="E147" s="1">
        <v>0</v>
      </c>
      <c r="F147" s="1">
        <v>0</v>
      </c>
      <c r="G147" s="2">
        <f t="shared" si="0"/>
        <v>557415.43377999996</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143818.65</v>
      </c>
      <c r="D148" s="1">
        <f>'PR-RAS'!E152</f>
        <v>185255.5</v>
      </c>
      <c r="E148" s="1">
        <v>0</v>
      </c>
      <c r="F148" s="1">
        <v>0</v>
      </c>
      <c r="G148" s="2">
        <f t="shared" si="0"/>
        <v>75606.458549999996</v>
      </c>
      <c r="H148" s="2">
        <f t="shared" si="1"/>
        <v>0.85000000000582077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118796.61</v>
      </c>
      <c r="D149" s="1">
        <f>'PR-RAS'!E153</f>
        <v>154173.75</v>
      </c>
      <c r="E149" s="1">
        <v>0</v>
      </c>
      <c r="F149" s="1">
        <v>0</v>
      </c>
      <c r="G149" s="2">
        <f t="shared" si="0"/>
        <v>63217.328279999994</v>
      </c>
      <c r="H149" s="2">
        <f t="shared" si="1"/>
        <v>0.63999999999941792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118796.61</v>
      </c>
      <c r="D150" s="1">
        <f>'PR-RAS'!E154</f>
        <v>154173.75</v>
      </c>
      <c r="E150" s="1">
        <v>0</v>
      </c>
      <c r="F150" s="1">
        <v>0</v>
      </c>
      <c r="G150" s="2">
        <f t="shared" si="0"/>
        <v>63644.472389999995</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5420.64</v>
      </c>
      <c r="D154" s="1">
        <f>'PR-RAS'!E158</f>
        <v>6169.42</v>
      </c>
      <c r="E154" s="1">
        <v>0</v>
      </c>
      <c r="F154" s="1">
        <v>0</v>
      </c>
      <c r="G154" s="2">
        <f t="shared" si="0"/>
        <v>2717.2004400000001</v>
      </c>
      <c r="H154" s="2">
        <f t="shared" si="1"/>
        <v>0.77999999999974534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19601.400000000001</v>
      </c>
      <c r="D155" s="1">
        <f>'PR-RAS'!E159</f>
        <v>24912.33</v>
      </c>
      <c r="E155" s="1">
        <v>0</v>
      </c>
      <c r="F155" s="1">
        <v>0</v>
      </c>
      <c r="G155" s="2">
        <f t="shared" si="0"/>
        <v>10691.613239999999</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19601.400000000001</v>
      </c>
      <c r="D157" s="1">
        <f>'PR-RAS'!E161</f>
        <v>24912.33</v>
      </c>
      <c r="E157" s="1">
        <v>0</v>
      </c>
      <c r="F157" s="1">
        <v>0</v>
      </c>
      <c r="G157" s="2">
        <f t="shared" si="0"/>
        <v>10830.46536</v>
      </c>
      <c r="H157" s="2">
        <f t="shared" si="1"/>
        <v>0.73000000000320142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685955.2</v>
      </c>
      <c r="D159" s="1">
        <f>'PR-RAS'!E163</f>
        <v>559301.13</v>
      </c>
      <c r="E159" s="1">
        <v>0</v>
      </c>
      <c r="F159" s="1">
        <v>0</v>
      </c>
      <c r="G159" s="2">
        <f t="shared" si="0"/>
        <v>285120.07867999998</v>
      </c>
      <c r="H159" s="2">
        <f t="shared" si="1"/>
        <v>0.32999999995809048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2317.6799999999998</v>
      </c>
      <c r="D160" s="1">
        <f>'PR-RAS'!E164</f>
        <v>5102.4399999999996</v>
      </c>
      <c r="E160" s="1">
        <v>0</v>
      </c>
      <c r="F160" s="1">
        <v>0</v>
      </c>
      <c r="G160" s="2">
        <f t="shared" si="0"/>
        <v>1991.0870399999999</v>
      </c>
      <c r="H160" s="2">
        <f t="shared" si="1"/>
        <v>0.75999999999976353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212.36</v>
      </c>
      <c r="D161" s="1">
        <f>'PR-RAS'!E165</f>
        <v>227.33</v>
      </c>
      <c r="E161" s="1">
        <v>0</v>
      </c>
      <c r="F161" s="1">
        <v>0</v>
      </c>
      <c r="G161" s="2">
        <f t="shared" si="0"/>
        <v>106.72320000000001</v>
      </c>
      <c r="H161" s="2">
        <f t="shared" si="1"/>
        <v>0.69000000000002615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1999.14</v>
      </c>
      <c r="D162" s="1">
        <f>'PR-RAS'!E166</f>
        <v>4575.1099999999997</v>
      </c>
      <c r="E162" s="1">
        <v>0</v>
      </c>
      <c r="F162" s="1">
        <v>0</v>
      </c>
      <c r="G162" s="2">
        <f t="shared" si="0"/>
        <v>1795.0469599999999</v>
      </c>
      <c r="H162" s="2">
        <f t="shared" si="1"/>
        <v>0.24999999999977263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106.18</v>
      </c>
      <c r="D163" s="1">
        <f>'PR-RAS'!E167</f>
        <v>300</v>
      </c>
      <c r="E163" s="1">
        <v>0</v>
      </c>
      <c r="F163" s="1">
        <v>0</v>
      </c>
      <c r="G163" s="2">
        <f t="shared" si="0"/>
        <v>114.40116000000002</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104442.37000000001</v>
      </c>
      <c r="D165" s="1">
        <f>'PR-RAS'!E169</f>
        <v>93047.71</v>
      </c>
      <c r="E165" s="1">
        <v>0</v>
      </c>
      <c r="F165" s="1">
        <v>0</v>
      </c>
      <c r="G165" s="2">
        <f t="shared" si="0"/>
        <v>47648.197560000008</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6923.11</v>
      </c>
      <c r="D166" s="1">
        <f>'PR-RAS'!E170</f>
        <v>9687.16</v>
      </c>
      <c r="E166" s="1">
        <v>0</v>
      </c>
      <c r="F166" s="1">
        <v>0</v>
      </c>
      <c r="G166" s="2">
        <f t="shared" si="0"/>
        <v>4339.0759500000004</v>
      </c>
      <c r="H166" s="2">
        <f t="shared" si="1"/>
        <v>0.26999999999952706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3895.71</v>
      </c>
      <c r="D167" s="1">
        <f>'PR-RAS'!E171</f>
        <v>1399.43</v>
      </c>
      <c r="E167" s="1">
        <v>0</v>
      </c>
      <c r="F167" s="1">
        <v>0</v>
      </c>
      <c r="G167" s="2">
        <f t="shared" si="0"/>
        <v>1111.29862</v>
      </c>
      <c r="H167" s="2">
        <f t="shared" si="1"/>
        <v>0.72000000000002728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77971.25</v>
      </c>
      <c r="D168" s="1">
        <f>'PR-RAS'!E172</f>
        <v>58904.37</v>
      </c>
      <c r="E168" s="1">
        <v>0</v>
      </c>
      <c r="F168" s="1">
        <v>0</v>
      </c>
      <c r="G168" s="2">
        <f t="shared" si="0"/>
        <v>32695.258330000001</v>
      </c>
      <c r="H168" s="2">
        <f t="shared" si="1"/>
        <v>0.62000000000261934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13847.53</v>
      </c>
      <c r="D169" s="1">
        <f>'PR-RAS'!E173</f>
        <v>21824.89</v>
      </c>
      <c r="E169" s="1">
        <v>0</v>
      </c>
      <c r="F169" s="1">
        <v>0</v>
      </c>
      <c r="G169" s="2">
        <f t="shared" si="0"/>
        <v>9659.5480800000005</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1550.27</v>
      </c>
      <c r="D170" s="1">
        <f>'PR-RAS'!E174</f>
        <v>423.98</v>
      </c>
      <c r="E170" s="1">
        <v>0</v>
      </c>
      <c r="F170" s="1">
        <v>0</v>
      </c>
      <c r="G170" s="2">
        <f t="shared" si="0"/>
        <v>405.30087000000003</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254.5</v>
      </c>
      <c r="D172" s="1">
        <f>'PR-RAS'!E176</f>
        <v>807.88</v>
      </c>
      <c r="E172" s="1">
        <v>0</v>
      </c>
      <c r="F172" s="1">
        <v>0</v>
      </c>
      <c r="G172" s="2">
        <f t="shared" si="0"/>
        <v>319.81446</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551075.91999999993</v>
      </c>
      <c r="D173" s="1">
        <f>'PR-RAS'!E177</f>
        <v>428160.98000000004</v>
      </c>
      <c r="E173" s="1">
        <v>0</v>
      </c>
      <c r="F173" s="1">
        <v>0</v>
      </c>
      <c r="G173" s="2">
        <f t="shared" si="0"/>
        <v>242072.43535999997</v>
      </c>
      <c r="H173" s="2">
        <f t="shared" si="1"/>
        <v>0.1000000000349246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10330.61</v>
      </c>
      <c r="D174" s="1">
        <f>'PR-RAS'!E178</f>
        <v>4573.49</v>
      </c>
      <c r="E174" s="1">
        <v>0</v>
      </c>
      <c r="F174" s="1">
        <v>0</v>
      </c>
      <c r="G174" s="2">
        <f t="shared" si="0"/>
        <v>3369.6230699999996</v>
      </c>
      <c r="H174" s="2">
        <f t="shared" si="1"/>
        <v>0.87999999999919964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354845.16</v>
      </c>
      <c r="D175" s="1">
        <f>'PR-RAS'!E179</f>
        <v>223861.99</v>
      </c>
      <c r="E175" s="1">
        <v>0</v>
      </c>
      <c r="F175" s="1">
        <v>0</v>
      </c>
      <c r="G175" s="2">
        <f t="shared" si="0"/>
        <v>139647.03035999998</v>
      </c>
      <c r="H175" s="2">
        <f t="shared" si="1"/>
        <v>0.16999999998370185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18160.64</v>
      </c>
      <c r="D176" s="1">
        <f>'PR-RAS'!E180</f>
        <v>13305.91</v>
      </c>
      <c r="E176" s="1">
        <v>0</v>
      </c>
      <c r="F176" s="1">
        <v>0</v>
      </c>
      <c r="G176" s="2">
        <f t="shared" si="0"/>
        <v>7835.1804999999995</v>
      </c>
      <c r="H176" s="2">
        <f t="shared" si="1"/>
        <v>0.4500000000007276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25224.46</v>
      </c>
      <c r="D177" s="1">
        <f>'PR-RAS'!E181</f>
        <v>28640.240000000002</v>
      </c>
      <c r="E177" s="1">
        <v>0</v>
      </c>
      <c r="F177" s="1">
        <v>0</v>
      </c>
      <c r="G177" s="2">
        <f t="shared" si="0"/>
        <v>14520.86944</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7745.71</v>
      </c>
      <c r="D178" s="1">
        <f>'PR-RAS'!E182</f>
        <v>9614.9</v>
      </c>
      <c r="E178" s="1">
        <v>0</v>
      </c>
      <c r="F178" s="1">
        <v>0</v>
      </c>
      <c r="G178" s="2">
        <f t="shared" si="0"/>
        <v>4774.6652699999995</v>
      </c>
      <c r="H178" s="2">
        <f t="shared" si="1"/>
        <v>0.39000000000032742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36264.57</v>
      </c>
      <c r="D179" s="1">
        <f>'PR-RAS'!E183</f>
        <v>53074.66</v>
      </c>
      <c r="E179" s="1">
        <v>0</v>
      </c>
      <c r="F179" s="1">
        <v>0</v>
      </c>
      <c r="G179" s="2">
        <f t="shared" si="0"/>
        <v>25349.672420000003</v>
      </c>
      <c r="H179" s="2">
        <f t="shared" si="1"/>
        <v>0.76999999999679858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72445.23</v>
      </c>
      <c r="D180" s="1">
        <f>'PR-RAS'!E184</f>
        <v>68758.87</v>
      </c>
      <c r="E180" s="1">
        <v>0</v>
      </c>
      <c r="F180" s="1">
        <v>0</v>
      </c>
      <c r="G180" s="2">
        <f t="shared" si="0"/>
        <v>37583.371629999994</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14120.22</v>
      </c>
      <c r="D181" s="1">
        <f>'PR-RAS'!E185</f>
        <v>9987.32</v>
      </c>
      <c r="E181" s="1">
        <v>0</v>
      </c>
      <c r="F181" s="1">
        <v>0</v>
      </c>
      <c r="G181" s="2">
        <f t="shared" si="0"/>
        <v>6137.0748000000003</v>
      </c>
      <c r="H181" s="2">
        <f t="shared" si="1"/>
        <v>0.53999999999905413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11939.32</v>
      </c>
      <c r="D182" s="1">
        <f>'PR-RAS'!E186</f>
        <v>16343.6</v>
      </c>
      <c r="E182" s="1">
        <v>0</v>
      </c>
      <c r="F182" s="1">
        <v>0</v>
      </c>
      <c r="G182" s="2">
        <f t="shared" si="0"/>
        <v>8077.4001200000002</v>
      </c>
      <c r="H182" s="2">
        <f t="shared" si="1"/>
        <v>0.71999999999934516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28119.23</v>
      </c>
      <c r="D184" s="1">
        <f>'PR-RAS'!E188</f>
        <v>32990</v>
      </c>
      <c r="E184" s="1">
        <v>0</v>
      </c>
      <c r="F184" s="1">
        <v>0</v>
      </c>
      <c r="G184" s="2">
        <f t="shared" si="0"/>
        <v>17220.159089999997</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3418.29</v>
      </c>
      <c r="D185" s="1">
        <f>'PR-RAS'!E189</f>
        <v>3269.57</v>
      </c>
      <c r="E185" s="1">
        <v>0</v>
      </c>
      <c r="F185" s="1">
        <v>0</v>
      </c>
      <c r="G185" s="2">
        <f t="shared" si="0"/>
        <v>1832.1671200000001</v>
      </c>
      <c r="H185" s="2">
        <f t="shared" si="1"/>
        <v>0.71999999999979991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1099.8399999999999</v>
      </c>
      <c r="D186" s="1">
        <f>'PR-RAS'!E190</f>
        <v>1089.3599999999999</v>
      </c>
      <c r="E186" s="1">
        <v>0</v>
      </c>
      <c r="F186" s="1">
        <v>0</v>
      </c>
      <c r="G186" s="2">
        <f t="shared" si="0"/>
        <v>606.53359999999986</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18558.009999999998</v>
      </c>
      <c r="D187" s="1">
        <f>'PR-RAS'!E191</f>
        <v>20786.14</v>
      </c>
      <c r="E187" s="1">
        <v>0</v>
      </c>
      <c r="F187" s="1">
        <v>0</v>
      </c>
      <c r="G187" s="2">
        <f t="shared" si="0"/>
        <v>11184.233939999998</v>
      </c>
      <c r="H187" s="2">
        <f t="shared" si="1"/>
        <v>0.14999999999781721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2293.6</v>
      </c>
      <c r="D188" s="1">
        <f>'PR-RAS'!E192</f>
        <v>2380.92</v>
      </c>
      <c r="E188" s="1">
        <v>0</v>
      </c>
      <c r="F188" s="1">
        <v>0</v>
      </c>
      <c r="G188" s="2">
        <f t="shared" si="0"/>
        <v>1319.3672800000002</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832.25</v>
      </c>
      <c r="D189" s="1">
        <f>'PR-RAS'!E193</f>
        <v>1060.43</v>
      </c>
      <c r="E189" s="1">
        <v>0</v>
      </c>
      <c r="F189" s="1">
        <v>0</v>
      </c>
      <c r="G189" s="2">
        <f t="shared" si="0"/>
        <v>555.18468000000007</v>
      </c>
      <c r="H189" s="2">
        <f t="shared" si="1"/>
        <v>0.68000000000006366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1917.24</v>
      </c>
      <c r="D191" s="1">
        <f>'PR-RAS'!E195</f>
        <v>4403.58</v>
      </c>
      <c r="E191" s="1">
        <v>0</v>
      </c>
      <c r="F191" s="1">
        <v>0</v>
      </c>
      <c r="G191" s="2">
        <f t="shared" si="0"/>
        <v>2037.636</v>
      </c>
      <c r="H191" s="2">
        <f t="shared" si="1"/>
        <v>0.66000000000008185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2109.6999999999998</v>
      </c>
      <c r="D192" s="1">
        <f>'PR-RAS'!E196</f>
        <v>2593.94</v>
      </c>
      <c r="E192" s="1">
        <v>0</v>
      </c>
      <c r="F192" s="1">
        <v>0</v>
      </c>
      <c r="G192" s="2">
        <f t="shared" si="0"/>
        <v>1393.8377800000001</v>
      </c>
      <c r="H192" s="2">
        <f t="shared" si="1"/>
        <v>0.36000000000012733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2109.6999999999998</v>
      </c>
      <c r="D206" s="1">
        <f>'PR-RAS'!E210</f>
        <v>2593.94</v>
      </c>
      <c r="E206" s="1">
        <v>0</v>
      </c>
      <c r="F206" s="1">
        <v>0</v>
      </c>
      <c r="G206" s="2">
        <f t="shared" si="0"/>
        <v>1496.0038999999999</v>
      </c>
      <c r="H206" s="2">
        <f t="shared" si="1"/>
        <v>0.36000000000012733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2109.4899999999998</v>
      </c>
      <c r="D207" s="1">
        <f>'PR-RAS'!E211</f>
        <v>2593.09</v>
      </c>
      <c r="E207" s="1">
        <v>0</v>
      </c>
      <c r="F207" s="1">
        <v>0</v>
      </c>
      <c r="G207" s="2">
        <f t="shared" si="0"/>
        <v>1502.9080199999999</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0.46</v>
      </c>
      <c r="E208" s="1">
        <v>0</v>
      </c>
      <c r="F208" s="1">
        <v>0</v>
      </c>
      <c r="G208" s="2">
        <f t="shared" si="0"/>
        <v>0.19044</v>
      </c>
      <c r="H208" s="2">
        <f t="shared" si="1"/>
        <v>0.46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0.21</v>
      </c>
      <c r="D209" s="1">
        <f>'PR-RAS'!E213</f>
        <v>0.39</v>
      </c>
      <c r="E209" s="1">
        <v>0</v>
      </c>
      <c r="F209" s="1">
        <v>0</v>
      </c>
      <c r="G209" s="2">
        <f t="shared" si="0"/>
        <v>0.20591999999999999</v>
      </c>
      <c r="H209" s="2">
        <f t="shared" si="1"/>
        <v>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31497.17</v>
      </c>
      <c r="D211" s="1">
        <f>'PR-RAS'!E215</f>
        <v>45616.09</v>
      </c>
      <c r="E211" s="1">
        <v>0</v>
      </c>
      <c r="F211" s="1">
        <v>0</v>
      </c>
      <c r="G211" s="2">
        <f t="shared" si="0"/>
        <v>25773.163499999999</v>
      </c>
      <c r="H211" s="2">
        <f t="shared" si="1"/>
        <v>0.25999999999476131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31497.17</v>
      </c>
      <c r="D215" s="1">
        <f>'PR-RAS'!E219</f>
        <v>45616.09</v>
      </c>
      <c r="E215" s="1">
        <v>0</v>
      </c>
      <c r="F215" s="1">
        <v>0</v>
      </c>
      <c r="G215" s="2">
        <f t="shared" si="0"/>
        <v>26264.080899999997</v>
      </c>
      <c r="H215" s="2">
        <f t="shared" si="1"/>
        <v>0.25999999999476131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31497.17</v>
      </c>
      <c r="D218" s="1">
        <f>'PR-RAS'!E222</f>
        <v>45616.09</v>
      </c>
      <c r="E218" s="1">
        <v>0</v>
      </c>
      <c r="F218" s="1">
        <v>0</v>
      </c>
      <c r="G218" s="2">
        <f t="shared" si="0"/>
        <v>26632.268949999998</v>
      </c>
      <c r="H218" s="2">
        <f t="shared" si="1"/>
        <v>0.25999999999476131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183949.57</v>
      </c>
      <c r="D220" s="1">
        <f>'PR-RAS'!E224</f>
        <v>209969.73</v>
      </c>
      <c r="E220" s="1">
        <v>0</v>
      </c>
      <c r="F220" s="1">
        <v>0</v>
      </c>
      <c r="G220" s="2">
        <f t="shared" si="0"/>
        <v>132251.69757000002</v>
      </c>
      <c r="H220" s="2">
        <f t="shared" si="1"/>
        <v>0.6999999999825377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10588.38</v>
      </c>
      <c r="D227" s="1">
        <f>'PR-RAS'!E231</f>
        <v>14414.02</v>
      </c>
      <c r="E227" s="1">
        <v>0</v>
      </c>
      <c r="F227" s="1">
        <v>0</v>
      </c>
      <c r="G227" s="2">
        <f t="shared" si="0"/>
        <v>8908.1109199999992</v>
      </c>
      <c r="H227" s="2">
        <f t="shared" si="1"/>
        <v>0.3999999999996362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10588.38</v>
      </c>
      <c r="D228" s="1">
        <f>'PR-RAS'!E232</f>
        <v>14414.02</v>
      </c>
      <c r="E228" s="1">
        <v>0</v>
      </c>
      <c r="F228" s="1">
        <v>0</v>
      </c>
      <c r="G228" s="2">
        <f t="shared" si="0"/>
        <v>8947.5273400000005</v>
      </c>
      <c r="H228" s="2">
        <f t="shared" si="1"/>
        <v>0.3999999999996362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18159.07</v>
      </c>
      <c r="E232" s="1">
        <v>0</v>
      </c>
      <c r="F232" s="1">
        <v>0</v>
      </c>
      <c r="G232" s="2">
        <f t="shared" si="0"/>
        <v>8389.4903400000003</v>
      </c>
      <c r="H232" s="2">
        <f t="shared" si="1"/>
        <v>6.9999999999708962E-2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18159.07</v>
      </c>
      <c r="E233" s="1">
        <v>0</v>
      </c>
      <c r="F233" s="1">
        <v>0</v>
      </c>
      <c r="G233" s="2">
        <f t="shared" si="0"/>
        <v>8425.8084799999997</v>
      </c>
      <c r="H233" s="2">
        <f t="shared" si="1"/>
        <v>6.9999999999708962E-2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173361.19</v>
      </c>
      <c r="D236" s="1">
        <f>'PR-RAS'!E240</f>
        <v>177396.64</v>
      </c>
      <c r="E236" s="1">
        <v>0</v>
      </c>
      <c r="F236" s="1">
        <v>0</v>
      </c>
      <c r="G236" s="2">
        <f t="shared" si="0"/>
        <v>124116.30044999998</v>
      </c>
      <c r="H236" s="2">
        <f t="shared" si="1"/>
        <v>0.54999999998835847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166666.19</v>
      </c>
      <c r="D237" s="1">
        <f>'PR-RAS'!E241</f>
        <v>172326.97</v>
      </c>
      <c r="E237" s="1">
        <v>0</v>
      </c>
      <c r="F237" s="1">
        <v>0</v>
      </c>
      <c r="G237" s="2">
        <f t="shared" si="0"/>
        <v>120671.55068</v>
      </c>
      <c r="H237" s="2">
        <f t="shared" si="1"/>
        <v>0.22000000000116415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6695</v>
      </c>
      <c r="D238" s="1">
        <f>'PR-RAS'!E242</f>
        <v>5069.67</v>
      </c>
      <c r="E238" s="1">
        <v>0</v>
      </c>
      <c r="F238" s="1">
        <v>0</v>
      </c>
      <c r="G238" s="2">
        <f t="shared" si="0"/>
        <v>3989.7385799999997</v>
      </c>
      <c r="H238" s="2">
        <f t="shared" si="1"/>
        <v>0.32999999999992724</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95650.290000000008</v>
      </c>
      <c r="D248" s="1">
        <f>'PR-RAS'!E252</f>
        <v>125182.45</v>
      </c>
      <c r="E248" s="1">
        <v>0</v>
      </c>
      <c r="F248" s="1">
        <v>0</v>
      </c>
      <c r="G248" s="2">
        <f t="shared" si="0"/>
        <v>85465.751929999999</v>
      </c>
      <c r="H248" s="2">
        <f t="shared" si="1"/>
        <v>0.74000000000523869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95650.290000000008</v>
      </c>
      <c r="D255" s="1">
        <f>'PR-RAS'!E259</f>
        <v>125182.45</v>
      </c>
      <c r="E255" s="1">
        <v>0</v>
      </c>
      <c r="F255" s="1">
        <v>0</v>
      </c>
      <c r="G255" s="2">
        <f t="shared" si="0"/>
        <v>87887.858260000008</v>
      </c>
      <c r="H255" s="2">
        <f t="shared" si="1"/>
        <v>0.74000000000523869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58762.44</v>
      </c>
      <c r="D256" s="1">
        <f>'PR-RAS'!E260</f>
        <v>78724.25</v>
      </c>
      <c r="E256" s="1">
        <v>0</v>
      </c>
      <c r="F256" s="1">
        <v>0</v>
      </c>
      <c r="G256" s="2">
        <f t="shared" si="0"/>
        <v>55133.789700000001</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36887.85</v>
      </c>
      <c r="D257" s="1">
        <f>'PR-RAS'!E261</f>
        <v>46458.2</v>
      </c>
      <c r="E257" s="1">
        <v>0</v>
      </c>
      <c r="F257" s="1">
        <v>0</v>
      </c>
      <c r="G257" s="2">
        <f t="shared" si="0"/>
        <v>33229.887999999999</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114850.79000000001</v>
      </c>
      <c r="D259" s="1">
        <f>'PR-RAS'!E263</f>
        <v>152122.44</v>
      </c>
      <c r="E259" s="1">
        <v>0</v>
      </c>
      <c r="F259" s="1">
        <v>0</v>
      </c>
      <c r="G259" s="2">
        <f t="shared" si="0"/>
        <v>108126.68286000002</v>
      </c>
      <c r="H259" s="2">
        <f t="shared" si="1"/>
        <v>0.64999999999417923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111599.08</v>
      </c>
      <c r="D260" s="1">
        <f>'PR-RAS'!E264</f>
        <v>148622.44</v>
      </c>
      <c r="E260" s="1">
        <v>0</v>
      </c>
      <c r="F260" s="1">
        <v>0</v>
      </c>
      <c r="G260" s="2">
        <f t="shared" si="0"/>
        <v>105890.58564</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111599.08</v>
      </c>
      <c r="D261" s="1">
        <f>'PR-RAS'!E265</f>
        <v>148622.44</v>
      </c>
      <c r="E261" s="1">
        <v>0</v>
      </c>
      <c r="F261" s="1">
        <v>0</v>
      </c>
      <c r="G261" s="2">
        <f t="shared" si="0"/>
        <v>106299.4296</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3251.71</v>
      </c>
      <c r="D264" s="1">
        <f>'PR-RAS'!E268</f>
        <v>3500</v>
      </c>
      <c r="E264" s="1">
        <v>0</v>
      </c>
      <c r="F264" s="1">
        <v>0</v>
      </c>
      <c r="G264" s="2">
        <f t="shared" si="0"/>
        <v>2696.1997299999998</v>
      </c>
      <c r="H264" s="2">
        <f t="shared" si="1"/>
        <v>0.28999999999996362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3251.71</v>
      </c>
      <c r="D265" s="1">
        <f>'PR-RAS'!E269</f>
        <v>3500</v>
      </c>
      <c r="E265" s="1">
        <v>0</v>
      </c>
      <c r="F265" s="1">
        <v>0</v>
      </c>
      <c r="G265" s="2">
        <f t="shared" ref="G265:G521" si="8">(B265/1000)*(C265*1+D265*2)</f>
        <v>2706.4514399999998</v>
      </c>
      <c r="H265" s="2">
        <f t="shared" ref="H265:H521" si="9">ABS(C265-ROUND(C265,0))+ABS(D265-ROUND(D265,0))</f>
        <v>0.28999999999996362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1257831.3700000001</v>
      </c>
      <c r="D285" s="1">
        <f>'PR-RAS'!E289</f>
        <v>1280041.2799999998</v>
      </c>
      <c r="E285" s="1">
        <v>0</v>
      </c>
      <c r="F285" s="1">
        <v>0</v>
      </c>
      <c r="G285" s="2">
        <f t="shared" si="8"/>
        <v>1084287.5561199998</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171969.91999999969</v>
      </c>
      <c r="D286" s="1">
        <f>'PR-RAS'!E290</f>
        <v>963425.79000000097</v>
      </c>
      <c r="E286" s="1">
        <v>0</v>
      </c>
      <c r="F286" s="1">
        <v>0</v>
      </c>
      <c r="G286" s="2">
        <f t="shared" si="8"/>
        <v>598164.12750000053</v>
      </c>
      <c r="H286" s="2">
        <f t="shared" si="9"/>
        <v>0.28999999933876097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331147.39</v>
      </c>
      <c r="D288" s="1">
        <f>'PR-RAS'!E292</f>
        <v>349429.89</v>
      </c>
      <c r="E288" s="1">
        <v>0</v>
      </c>
      <c r="F288" s="1">
        <v>0</v>
      </c>
      <c r="G288" s="2">
        <f t="shared" si="8"/>
        <v>295612.05778999999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65348.69</v>
      </c>
      <c r="D290" s="1">
        <f>'PR-RAS'!E294</f>
        <v>55380.26</v>
      </c>
      <c r="E290" s="1">
        <v>0</v>
      </c>
      <c r="F290" s="1">
        <v>0</v>
      </c>
      <c r="G290" s="2">
        <f t="shared" si="8"/>
        <v>50895.561690000002</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6637.22</v>
      </c>
      <c r="D291" s="1">
        <f>'PR-RAS'!E295</f>
        <v>4337.3599999999997</v>
      </c>
      <c r="E291" s="1">
        <v>0</v>
      </c>
      <c r="F291" s="1">
        <v>0</v>
      </c>
      <c r="G291" s="2">
        <f t="shared" si="8"/>
        <v>4440.4625999999989</v>
      </c>
      <c r="H291" s="2">
        <f t="shared" si="9"/>
        <v>0.57999999999992724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27029.67</v>
      </c>
      <c r="D293" s="1">
        <f>'PR-RAS'!E298</f>
        <v>31644.73</v>
      </c>
      <c r="E293" s="1">
        <v>0</v>
      </c>
      <c r="F293" s="1">
        <v>0</v>
      </c>
      <c r="G293" s="2">
        <f t="shared" si="8"/>
        <v>26373.185959999999</v>
      </c>
      <c r="H293" s="2">
        <f t="shared" si="9"/>
        <v>0.60000000000218279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6120.25</v>
      </c>
      <c r="D294" s="1">
        <f>'PR-RAS'!E299</f>
        <v>30770.26</v>
      </c>
      <c r="E294" s="1">
        <v>0</v>
      </c>
      <c r="F294" s="1">
        <v>0</v>
      </c>
      <c r="G294" s="2">
        <f t="shared" si="8"/>
        <v>19824.605609999995</v>
      </c>
      <c r="H294" s="2">
        <f t="shared" si="9"/>
        <v>0.50999999999839929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3320.63</v>
      </c>
      <c r="D295" s="1">
        <f>'PR-RAS'!E300</f>
        <v>30770.26</v>
      </c>
      <c r="E295" s="1">
        <v>0</v>
      </c>
      <c r="F295" s="1">
        <v>0</v>
      </c>
      <c r="G295" s="2">
        <f t="shared" si="8"/>
        <v>19069.178099999997</v>
      </c>
      <c r="H295" s="2">
        <f t="shared" si="9"/>
        <v>0.62999999999829015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3320.63</v>
      </c>
      <c r="D296" s="1">
        <f>'PR-RAS'!E301</f>
        <v>30770.26</v>
      </c>
      <c r="E296" s="1">
        <v>0</v>
      </c>
      <c r="F296" s="1">
        <v>0</v>
      </c>
      <c r="G296" s="2">
        <f t="shared" si="8"/>
        <v>19134.039249999998</v>
      </c>
      <c r="H296" s="2">
        <f t="shared" si="9"/>
        <v>0.62999999999829015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2799.62</v>
      </c>
      <c r="D299" s="1">
        <f>'PR-RAS'!E304</f>
        <v>0</v>
      </c>
      <c r="E299" s="1">
        <v>0</v>
      </c>
      <c r="F299" s="1">
        <v>0</v>
      </c>
      <c r="G299" s="2">
        <f t="shared" si="8"/>
        <v>834.28675999999996</v>
      </c>
      <c r="H299" s="2">
        <f t="shared" si="9"/>
        <v>0.38000000000010914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2799.62</v>
      </c>
      <c r="D303" s="1">
        <f>'PR-RAS'!E308</f>
        <v>0</v>
      </c>
      <c r="E303" s="1">
        <v>0</v>
      </c>
      <c r="F303" s="1">
        <v>0</v>
      </c>
      <c r="G303" s="2">
        <f t="shared" si="8"/>
        <v>845.48523999999998</v>
      </c>
      <c r="H303" s="2">
        <f t="shared" si="9"/>
        <v>0.38000000000010914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20909.419999999998</v>
      </c>
      <c r="D306" s="1">
        <f>'PR-RAS'!E311</f>
        <v>874.47</v>
      </c>
      <c r="E306" s="1">
        <v>0</v>
      </c>
      <c r="F306" s="1">
        <v>0</v>
      </c>
      <c r="G306" s="2">
        <f t="shared" si="8"/>
        <v>6910.7997999999989</v>
      </c>
      <c r="H306" s="2">
        <f t="shared" si="9"/>
        <v>0.88999999999828106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20909.419999999998</v>
      </c>
      <c r="D307" s="1">
        <f>'PR-RAS'!E312</f>
        <v>874.47</v>
      </c>
      <c r="E307" s="1">
        <v>0</v>
      </c>
      <c r="F307" s="1">
        <v>0</v>
      </c>
      <c r="G307" s="2">
        <f t="shared" si="8"/>
        <v>6933.4581599999992</v>
      </c>
      <c r="H307" s="2">
        <f t="shared" si="9"/>
        <v>0.88999999999828106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20909.419999999998</v>
      </c>
      <c r="D308" s="1">
        <f>'PR-RAS'!E313</f>
        <v>874.47</v>
      </c>
      <c r="E308" s="1">
        <v>0</v>
      </c>
      <c r="F308" s="1">
        <v>0</v>
      </c>
      <c r="G308" s="2">
        <f t="shared" si="8"/>
        <v>6956.1165199999987</v>
      </c>
      <c r="H308" s="2">
        <f t="shared" si="9"/>
        <v>0.88999999999828106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180717.09</v>
      </c>
      <c r="D345" s="1">
        <f>'PR-RAS'!E350</f>
        <v>700628.16999999993</v>
      </c>
      <c r="E345" s="1">
        <v>0</v>
      </c>
      <c r="F345" s="1">
        <v>0</v>
      </c>
      <c r="G345" s="2">
        <f t="shared" si="8"/>
        <v>544198.85991999996</v>
      </c>
      <c r="H345" s="2">
        <f t="shared" si="9"/>
        <v>0.25999999992200173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1990.84</v>
      </c>
      <c r="D346" s="1">
        <f>'PR-RAS'!E351</f>
        <v>31022.05</v>
      </c>
      <c r="E346" s="1">
        <v>0</v>
      </c>
      <c r="F346" s="1">
        <v>0</v>
      </c>
      <c r="G346" s="2">
        <f t="shared" si="8"/>
        <v>22092.054299999996</v>
      </c>
      <c r="H346" s="2">
        <f t="shared" si="9"/>
        <v>0.20999999999935426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1990.84</v>
      </c>
      <c r="D347" s="1">
        <f>'PR-RAS'!E352</f>
        <v>0</v>
      </c>
      <c r="E347" s="1">
        <v>0</v>
      </c>
      <c r="F347" s="1">
        <v>0</v>
      </c>
      <c r="G347" s="2">
        <f t="shared" si="8"/>
        <v>688.8306399999999</v>
      </c>
      <c r="H347" s="2">
        <f t="shared" si="9"/>
        <v>0.16000000000008185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1990.84</v>
      </c>
      <c r="D348" s="1">
        <f>'PR-RAS'!E353</f>
        <v>0</v>
      </c>
      <c r="E348" s="1">
        <v>0</v>
      </c>
      <c r="F348" s="1">
        <v>0</v>
      </c>
      <c r="G348" s="2">
        <f t="shared" si="8"/>
        <v>690.82147999999995</v>
      </c>
      <c r="H348" s="2">
        <f t="shared" si="9"/>
        <v>0.16000000000008185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31022.05</v>
      </c>
      <c r="E351" s="1">
        <v>0</v>
      </c>
      <c r="F351" s="1">
        <v>0</v>
      </c>
      <c r="G351" s="2">
        <f t="shared" si="8"/>
        <v>21715.434999999998</v>
      </c>
      <c r="H351" s="2">
        <f t="shared" si="9"/>
        <v>4.9999999999272404E-2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31022.05</v>
      </c>
      <c r="E355" s="1">
        <v>0</v>
      </c>
      <c r="F355" s="1">
        <v>0</v>
      </c>
      <c r="G355" s="2">
        <f t="shared" si="8"/>
        <v>21963.611399999998</v>
      </c>
      <c r="H355" s="2">
        <f t="shared" si="9"/>
        <v>4.9999999999272404E-2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155861.43</v>
      </c>
      <c r="D358" s="1">
        <f>'PR-RAS'!E363</f>
        <v>642881.11999999988</v>
      </c>
      <c r="E358" s="1">
        <v>0</v>
      </c>
      <c r="F358" s="1">
        <v>0</v>
      </c>
      <c r="G358" s="2">
        <f t="shared" si="8"/>
        <v>514659.65018999984</v>
      </c>
      <c r="H358" s="2">
        <f t="shared" si="9"/>
        <v>0.54999999987194315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91556.69</v>
      </c>
      <c r="D359" s="1">
        <f>'PR-RAS'!E364</f>
        <v>613348.78999999992</v>
      </c>
      <c r="E359" s="1">
        <v>0</v>
      </c>
      <c r="F359" s="1">
        <v>0</v>
      </c>
      <c r="G359" s="2">
        <f t="shared" si="8"/>
        <v>471935.02865999989</v>
      </c>
      <c r="H359" s="2">
        <f t="shared" si="9"/>
        <v>0.52000000007683411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6885</v>
      </c>
      <c r="D361" s="1">
        <f>'PR-RAS'!E366</f>
        <v>429431.93</v>
      </c>
      <c r="E361" s="1">
        <v>0</v>
      </c>
      <c r="F361" s="1">
        <v>0</v>
      </c>
      <c r="G361" s="2">
        <f t="shared" si="8"/>
        <v>311669.58960000001</v>
      </c>
      <c r="H361" s="2">
        <f t="shared" si="9"/>
        <v>7.0000000006984919E-2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11110.51</v>
      </c>
      <c r="D362" s="1">
        <f>'PR-RAS'!E367</f>
        <v>80491.53</v>
      </c>
      <c r="E362" s="1">
        <v>0</v>
      </c>
      <c r="F362" s="1">
        <v>0</v>
      </c>
      <c r="G362" s="2">
        <f t="shared" si="8"/>
        <v>62125.778769999997</v>
      </c>
      <c r="H362" s="2">
        <f t="shared" si="9"/>
        <v>0.96000000000094587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73561.179999999993</v>
      </c>
      <c r="D363" s="1">
        <f>'PR-RAS'!E368</f>
        <v>103425.33</v>
      </c>
      <c r="E363" s="1">
        <v>0</v>
      </c>
      <c r="F363" s="1">
        <v>0</v>
      </c>
      <c r="G363" s="2">
        <f t="shared" si="8"/>
        <v>101509.08607999998</v>
      </c>
      <c r="H363" s="2">
        <f t="shared" si="9"/>
        <v>0.50999999999476131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64304.74</v>
      </c>
      <c r="D364" s="1">
        <f>'PR-RAS'!E369</f>
        <v>29532.33</v>
      </c>
      <c r="E364" s="1">
        <v>0</v>
      </c>
      <c r="F364" s="1">
        <v>0</v>
      </c>
      <c r="G364" s="2">
        <f t="shared" si="8"/>
        <v>44783.092199999999</v>
      </c>
      <c r="H364" s="2">
        <f t="shared" si="9"/>
        <v>0.5900000000037835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763.16</v>
      </c>
      <c r="D365" s="1">
        <f>'PR-RAS'!E370</f>
        <v>13941.25</v>
      </c>
      <c r="E365" s="1">
        <v>0</v>
      </c>
      <c r="F365" s="1">
        <v>0</v>
      </c>
      <c r="G365" s="2">
        <f t="shared" si="8"/>
        <v>10427.02024</v>
      </c>
      <c r="H365" s="2">
        <f t="shared" si="9"/>
        <v>0.40999999999996817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10698.87</v>
      </c>
      <c r="D367" s="1">
        <f>'PR-RAS'!E372</f>
        <v>3970</v>
      </c>
      <c r="E367" s="1">
        <v>0</v>
      </c>
      <c r="F367" s="1">
        <v>0</v>
      </c>
      <c r="G367" s="2">
        <f t="shared" si="8"/>
        <v>6821.8264200000012</v>
      </c>
      <c r="H367" s="2">
        <f t="shared" si="9"/>
        <v>0.12999999999919964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52842.71</v>
      </c>
      <c r="D371" s="1">
        <f>'PR-RAS'!E376</f>
        <v>11621.08</v>
      </c>
      <c r="E371" s="1">
        <v>0</v>
      </c>
      <c r="F371" s="1">
        <v>0</v>
      </c>
      <c r="G371" s="2">
        <f t="shared" si="8"/>
        <v>28151.401899999997</v>
      </c>
      <c r="H371" s="2">
        <f t="shared" si="9"/>
        <v>0.37000000000080036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22864.82</v>
      </c>
      <c r="D397" s="1">
        <f>'PR-RAS'!E402</f>
        <v>26725</v>
      </c>
      <c r="E397" s="1">
        <v>0</v>
      </c>
      <c r="F397" s="1">
        <v>0</v>
      </c>
      <c r="G397" s="2">
        <f t="shared" si="8"/>
        <v>30220.668720000005</v>
      </c>
      <c r="H397" s="2">
        <f t="shared" si="9"/>
        <v>0.18000000000029104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22864.82</v>
      </c>
      <c r="D398" s="1">
        <f>'PR-RAS'!E403</f>
        <v>26725</v>
      </c>
      <c r="E398" s="1">
        <v>0</v>
      </c>
      <c r="F398" s="1">
        <v>0</v>
      </c>
      <c r="G398" s="2">
        <f t="shared" si="8"/>
        <v>30296.983540000005</v>
      </c>
      <c r="H398" s="2">
        <f t="shared" si="9"/>
        <v>0.18000000000029104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153687.41999999998</v>
      </c>
      <c r="D403" s="1">
        <f>'PR-RAS'!E408</f>
        <v>668983.43999999994</v>
      </c>
      <c r="E403" s="1">
        <v>0</v>
      </c>
      <c r="F403" s="1">
        <v>0</v>
      </c>
      <c r="G403" s="2">
        <f t="shared" si="8"/>
        <v>599645.02859999996</v>
      </c>
      <c r="H403" s="2">
        <f t="shared" si="9"/>
        <v>0.8599999999278225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103.96</v>
      </c>
      <c r="D406" s="1">
        <f>'PR-RAS'!E411</f>
        <v>4182.45</v>
      </c>
      <c r="E406" s="1">
        <v>0</v>
      </c>
      <c r="F406" s="1">
        <v>0</v>
      </c>
      <c r="G406" s="2">
        <f t="shared" si="8"/>
        <v>3429.8882999999996</v>
      </c>
      <c r="H406" s="2">
        <f t="shared" si="9"/>
        <v>0.48999999999982435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1456830.9599999997</v>
      </c>
      <c r="D407" s="1">
        <f>'PR-RAS'!E412</f>
        <v>2275111.8000000007</v>
      </c>
      <c r="E407" s="1">
        <v>0</v>
      </c>
      <c r="F407" s="1">
        <v>0</v>
      </c>
      <c r="G407" s="2">
        <f t="shared" si="8"/>
        <v>2438864.1513600009</v>
      </c>
      <c r="H407" s="2">
        <f t="shared" si="9"/>
        <v>0.23999999952502549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1438548.4600000002</v>
      </c>
      <c r="D408" s="1">
        <f>'PR-RAS'!E413</f>
        <v>1980669.4499999997</v>
      </c>
      <c r="E408" s="1">
        <v>0</v>
      </c>
      <c r="F408" s="1">
        <v>0</v>
      </c>
      <c r="G408" s="2">
        <f t="shared" si="8"/>
        <v>2197754.1555199996</v>
      </c>
      <c r="H408" s="2">
        <f t="shared" si="9"/>
        <v>0.90999999991618097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18282.499999999534</v>
      </c>
      <c r="D409" s="1">
        <f>'PR-RAS'!E414</f>
        <v>294442.35000000102</v>
      </c>
      <c r="E409" s="1">
        <v>0</v>
      </c>
      <c r="F409" s="1">
        <v>0</v>
      </c>
      <c r="G409" s="2">
        <f t="shared" si="8"/>
        <v>247724.21760000064</v>
      </c>
      <c r="H409" s="2">
        <f t="shared" si="9"/>
        <v>0.85000000055879354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331147.39</v>
      </c>
      <c r="D411" s="1">
        <f>'PR-RAS'!E416</f>
        <v>349429.89</v>
      </c>
      <c r="E411" s="1">
        <v>0</v>
      </c>
      <c r="F411" s="1">
        <v>0</v>
      </c>
      <c r="G411" s="2">
        <f t="shared" si="8"/>
        <v>422302.93969999999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65452.65</v>
      </c>
      <c r="D413" s="1">
        <f>'PR-RAS'!E418</f>
        <v>59562.71</v>
      </c>
      <c r="E413" s="1">
        <v>0</v>
      </c>
      <c r="F413" s="1">
        <v>0</v>
      </c>
      <c r="G413" s="2">
        <f t="shared" si="8"/>
        <v>76046.164839999998</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1456830.9599999997</v>
      </c>
      <c r="D633" s="1">
        <f>'PR-RAS'!E639</f>
        <v>2275111.8000000007</v>
      </c>
      <c r="E633" s="1">
        <v>0</v>
      </c>
      <c r="F633" s="1">
        <v>0</v>
      </c>
      <c r="G633" s="2">
        <f t="shared" si="10"/>
        <v>3796458.4819200011</v>
      </c>
      <c r="H633" s="2">
        <f t="shared" si="11"/>
        <v>0.23999999952502549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1438548.4600000002</v>
      </c>
      <c r="D634" s="1">
        <f>'PR-RAS'!E640</f>
        <v>1980669.4499999997</v>
      </c>
      <c r="E634" s="1">
        <v>0</v>
      </c>
      <c r="F634" s="1">
        <v>0</v>
      </c>
      <c r="G634" s="2">
        <f t="shared" si="10"/>
        <v>3418128.6988799996</v>
      </c>
      <c r="H634" s="2">
        <f t="shared" si="11"/>
        <v>0.90999999991618097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18282.499999999534</v>
      </c>
      <c r="D635" s="1">
        <f>'PR-RAS'!E641</f>
        <v>294442.35000000102</v>
      </c>
      <c r="E635" s="1">
        <v>0</v>
      </c>
      <c r="F635" s="1">
        <v>0</v>
      </c>
      <c r="G635" s="2">
        <f t="shared" si="10"/>
        <v>384944.00480000098</v>
      </c>
      <c r="H635" s="2">
        <f t="shared" si="11"/>
        <v>0.85000000055879354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331147.39</v>
      </c>
      <c r="D637" s="1">
        <f>'PR-RAS'!E643</f>
        <v>349429.89</v>
      </c>
      <c r="E637" s="1">
        <v>0</v>
      </c>
      <c r="F637" s="1">
        <v>0</v>
      </c>
      <c r="G637" s="2">
        <f t="shared" si="10"/>
        <v>655084.56012000004</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349429.88999999955</v>
      </c>
      <c r="D639" s="1">
        <f>'PR-RAS'!E645</f>
        <v>643872.24000000104</v>
      </c>
      <c r="E639" s="1">
        <v>0</v>
      </c>
      <c r="F639" s="1">
        <v>0</v>
      </c>
      <c r="G639" s="2">
        <f t="shared" si="10"/>
        <v>1044517.2480600009</v>
      </c>
      <c r="H639" s="2">
        <f t="shared" si="11"/>
        <v>0.35000000149011612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12817.06</v>
      </c>
      <c r="D641" s="1">
        <f>'PR-RAS'!E647</f>
        <v>12225.15</v>
      </c>
      <c r="E641" s="1">
        <v>0</v>
      </c>
      <c r="F641" s="1">
        <v>0</v>
      </c>
      <c r="G641" s="2">
        <f t="shared" si="10"/>
        <v>23851.110400000001</v>
      </c>
      <c r="H641" s="2">
        <f t="shared" si="11"/>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335921.51</v>
      </c>
      <c r="D642" s="1">
        <f>'PR-RAS'!E649</f>
        <v>425720.98</v>
      </c>
      <c r="E642" s="1">
        <v>0</v>
      </c>
      <c r="F642" s="1">
        <v>0</v>
      </c>
      <c r="G642" s="2">
        <f t="shared" si="10"/>
        <v>761099.98427000002</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1578098.66</v>
      </c>
      <c r="D643" s="1">
        <f>'PR-RAS'!E650</f>
        <v>2457836.4300000002</v>
      </c>
      <c r="E643" s="1">
        <v>0</v>
      </c>
      <c r="F643" s="1">
        <v>0</v>
      </c>
      <c r="G643" s="2">
        <f t="shared" si="10"/>
        <v>4169001.3158400003</v>
      </c>
      <c r="H643" s="2">
        <f t="shared" si="11"/>
        <v>0.7700000002514571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1488299.19</v>
      </c>
      <c r="D644" s="1">
        <f>'PR-RAS'!E651</f>
        <v>2090366.76</v>
      </c>
      <c r="E644" s="1">
        <v>0</v>
      </c>
      <c r="F644" s="1">
        <v>0</v>
      </c>
      <c r="G644" s="2">
        <f t="shared" si="10"/>
        <v>3645188.03253</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425720.98</v>
      </c>
      <c r="D645" s="1">
        <f>'PR-RAS'!E652</f>
        <v>793190.65000000014</v>
      </c>
      <c r="E645" s="1">
        <v>0</v>
      </c>
      <c r="F645" s="1">
        <v>0</v>
      </c>
      <c r="G645" s="2">
        <f t="shared" si="10"/>
        <v>1295793.8683200001</v>
      </c>
      <c r="H645" s="2">
        <f t="shared" si="11"/>
        <v>0.36999999987892807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13</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11</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140.69</v>
      </c>
      <c r="D651" s="1">
        <f>'PR-RAS'!E658</f>
        <v>140.66999999999999</v>
      </c>
      <c r="E651" s="1">
        <v>0</v>
      </c>
      <c r="F651" s="1">
        <v>0</v>
      </c>
      <c r="G651" s="2">
        <f t="shared" si="10"/>
        <v>274.31950000000001</v>
      </c>
      <c r="H651" s="2">
        <f t="shared" si="11"/>
        <v>0.64000000000001478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146.16999999999999</v>
      </c>
      <c r="D653" s="1">
        <f>'PR-RAS'!E660</f>
        <v>0</v>
      </c>
      <c r="E653" s="1">
        <v>0</v>
      </c>
      <c r="F653" s="1">
        <v>0</v>
      </c>
      <c r="G653" s="2">
        <f t="shared" si="10"/>
        <v>95.302839999999989</v>
      </c>
      <c r="H653" s="2">
        <f t="shared" si="11"/>
        <v>0.16999999999998749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416471.91</v>
      </c>
      <c r="D654" s="1">
        <f>'PR-RAS'!E661</f>
        <v>571891.54</v>
      </c>
      <c r="E654" s="1">
        <v>0</v>
      </c>
      <c r="F654" s="1">
        <v>0</v>
      </c>
      <c r="G654" s="2">
        <f t="shared" si="10"/>
        <v>1018846.50847</v>
      </c>
      <c r="H654" s="2">
        <f t="shared" si="11"/>
        <v>0.54999999998835847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1725.4</v>
      </c>
      <c r="D655" s="1">
        <f>'PR-RAS'!E662</f>
        <v>1832</v>
      </c>
      <c r="E655" s="1">
        <v>0</v>
      </c>
      <c r="F655" s="1">
        <v>0</v>
      </c>
      <c r="G655" s="2">
        <f t="shared" si="10"/>
        <v>3524.6675999999998</v>
      </c>
      <c r="H655" s="2">
        <f t="shared" si="11"/>
        <v>0.40000000000009095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92846.19</v>
      </c>
      <c r="D658" s="1">
        <f>'PR-RAS'!E665</f>
        <v>128129.58</v>
      </c>
      <c r="E658" s="1">
        <v>0</v>
      </c>
      <c r="F658" s="1">
        <v>0</v>
      </c>
      <c r="G658" s="2">
        <f t="shared" si="10"/>
        <v>229362.21494999999</v>
      </c>
      <c r="H658" s="2">
        <f t="shared" si="11"/>
        <v>0.61000000000058208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1814.89</v>
      </c>
      <c r="D662" s="1">
        <f>'PR-RAS'!E669</f>
        <v>3257.24</v>
      </c>
      <c r="E662" s="1">
        <v>0</v>
      </c>
      <c r="F662" s="1">
        <v>0</v>
      </c>
      <c r="G662" s="2">
        <f t="shared" si="10"/>
        <v>5505.7135699999999</v>
      </c>
      <c r="H662" s="2">
        <f t="shared" si="11"/>
        <v>0.34999999999968168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716.7</v>
      </c>
      <c r="D668" s="1">
        <f>'PR-RAS'!E675</f>
        <v>0</v>
      </c>
      <c r="E668" s="1">
        <v>0</v>
      </c>
      <c r="F668" s="1">
        <v>0</v>
      </c>
      <c r="G668" s="2">
        <f t="shared" si="10"/>
        <v>478.03890000000007</v>
      </c>
      <c r="H668" s="2">
        <f t="shared" si="11"/>
        <v>0.29999999999995453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562423.53</v>
      </c>
      <c r="E691" s="1">
        <v>0</v>
      </c>
      <c r="F691" s="1">
        <v>0</v>
      </c>
      <c r="G691" s="2">
        <f t="shared" si="10"/>
        <v>776144.47139999992</v>
      </c>
      <c r="H691" s="2">
        <f t="shared" si="11"/>
        <v>0.46999999997206032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476.93</v>
      </c>
      <c r="E710" s="1">
        <v>0</v>
      </c>
      <c r="F710" s="1">
        <v>0</v>
      </c>
      <c r="G710" s="2">
        <f t="shared" si="10"/>
        <v>1024.72479</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1999.14</v>
      </c>
      <c r="D711" s="1">
        <f>'PR-RAS'!E718</f>
        <v>4575.1099999999997</v>
      </c>
      <c r="E711" s="1">
        <v>0</v>
      </c>
      <c r="F711" s="1">
        <v>0</v>
      </c>
      <c r="G711" s="2">
        <f t="shared" si="10"/>
        <v>7916.0455999999986</v>
      </c>
      <c r="H711" s="2">
        <f t="shared" si="11"/>
        <v>0.24999999999977263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247.7</v>
      </c>
      <c r="D715" s="1">
        <f>'PR-RAS'!E722</f>
        <v>597.23</v>
      </c>
      <c r="E715" s="1">
        <v>0</v>
      </c>
      <c r="F715" s="1">
        <v>0</v>
      </c>
      <c r="G715" s="2">
        <f t="shared" si="10"/>
        <v>1029.7022400000001</v>
      </c>
      <c r="H715" s="2">
        <f t="shared" si="11"/>
        <v>0.53000000000002956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3418.29</v>
      </c>
      <c r="D718" s="1">
        <f>'PR-RAS'!E725</f>
        <v>3269.57</v>
      </c>
      <c r="E718" s="1">
        <v>0</v>
      </c>
      <c r="F718" s="1">
        <v>0</v>
      </c>
      <c r="G718" s="2">
        <f t="shared" si="10"/>
        <v>7139.4773100000002</v>
      </c>
      <c r="H718" s="2">
        <f t="shared" si="11"/>
        <v>0.71999999999979991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239.47</v>
      </c>
      <c r="D719" s="1">
        <f>'PR-RAS'!E726</f>
        <v>201.59</v>
      </c>
      <c r="E719" s="1">
        <v>0</v>
      </c>
      <c r="F719" s="1">
        <v>0</v>
      </c>
      <c r="G719" s="2">
        <f t="shared" si="10"/>
        <v>461.42269999999996</v>
      </c>
      <c r="H719" s="2">
        <f t="shared" si="11"/>
        <v>0.87999999999999545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15070.81</v>
      </c>
      <c r="D752" s="1">
        <f>'PR-RAS'!E759</f>
        <v>11398.28</v>
      </c>
      <c r="E752" s="1">
        <v>0</v>
      </c>
      <c r="F752" s="1">
        <v>0</v>
      </c>
      <c r="G752" s="2">
        <f t="shared" si="10"/>
        <v>28438.394870000004</v>
      </c>
      <c r="H752" s="2">
        <f t="shared" si="11"/>
        <v>0.47000000000116415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16426.36</v>
      </c>
      <c r="D753" s="1">
        <f>'PR-RAS'!E760</f>
        <v>34217.81</v>
      </c>
      <c r="E753" s="1">
        <v>0</v>
      </c>
      <c r="F753" s="1">
        <v>0</v>
      </c>
      <c r="G753" s="2">
        <f t="shared" si="10"/>
        <v>63816.208959999996</v>
      </c>
      <c r="H753" s="2">
        <f t="shared" si="11"/>
        <v>0.55000000000291038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10588.38</v>
      </c>
      <c r="D757" s="1">
        <f>'PR-RAS'!E764</f>
        <v>14414.02</v>
      </c>
      <c r="E757" s="1">
        <v>0</v>
      </c>
      <c r="F757" s="1">
        <v>0</v>
      </c>
      <c r="G757" s="2">
        <f t="shared" si="10"/>
        <v>29798.81352</v>
      </c>
      <c r="H757" s="2">
        <f t="shared" si="11"/>
        <v>0.3999999999996362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44826.55</v>
      </c>
      <c r="D809" s="1">
        <f>'PR-RAS'!E816</f>
        <v>62724.25</v>
      </c>
      <c r="E809" s="1">
        <v>0</v>
      </c>
      <c r="F809" s="1">
        <v>0</v>
      </c>
      <c r="G809" s="2">
        <f t="shared" si="10"/>
        <v>137582.24040000001</v>
      </c>
      <c r="H809" s="2">
        <f t="shared" si="11"/>
        <v>0.69999999999708962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13935.89</v>
      </c>
      <c r="D814" s="1">
        <f>'PR-RAS'!E821</f>
        <v>16000</v>
      </c>
      <c r="E814" s="1">
        <v>0</v>
      </c>
      <c r="F814" s="1">
        <v>0</v>
      </c>
      <c r="G814" s="2">
        <f t="shared" si="18"/>
        <v>37345.878569999993</v>
      </c>
      <c r="H814" s="2">
        <f t="shared" si="19"/>
        <v>0.11000000000058208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10731.46</v>
      </c>
      <c r="D817" s="1">
        <f>'PR-RAS'!E824</f>
        <v>10332.299999999999</v>
      </c>
      <c r="E817" s="1">
        <v>0</v>
      </c>
      <c r="F817" s="1">
        <v>0</v>
      </c>
      <c r="G817" s="2">
        <f t="shared" si="18"/>
        <v>25619.184959999995</v>
      </c>
      <c r="H817" s="2">
        <f t="shared" si="19"/>
        <v>0.75999999999839929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1160.23</v>
      </c>
      <c r="D820" s="1">
        <f>'PR-RAS'!E827</f>
        <v>0</v>
      </c>
      <c r="E820" s="1">
        <v>0</v>
      </c>
      <c r="F820" s="1">
        <v>0</v>
      </c>
      <c r="G820" s="2">
        <f t="shared" si="18"/>
        <v>950.22836999999993</v>
      </c>
      <c r="H820" s="2">
        <f t="shared" si="19"/>
        <v>0.23000000000001819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24996.16</v>
      </c>
      <c r="D821" s="1">
        <f>'PR-RAS'!E828</f>
        <v>36125.9</v>
      </c>
      <c r="E821" s="1">
        <v>0</v>
      </c>
      <c r="F821" s="1">
        <v>0</v>
      </c>
      <c r="G821" s="2">
        <f t="shared" si="18"/>
        <v>79743.3272</v>
      </c>
      <c r="H821" s="2">
        <f t="shared" si="19"/>
        <v>0.25999999999839929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4770395.0499999989</v>
      </c>
      <c r="D984" s="6">
        <f>BILANCA!E6</f>
        <v>5614405.8499999996</v>
      </c>
      <c r="E984" s="6">
        <v>0</v>
      </c>
      <c r="F984" s="6">
        <v>0</v>
      </c>
      <c r="G984" s="7">
        <f t="shared" ref="G984:G1241" si="22">B984/1000*C984+B984/500*D984</f>
        <v>15999.206749999999</v>
      </c>
      <c r="H984" s="7">
        <f t="shared" si="19"/>
        <v>0.19999999925494194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4252482.7399999993</v>
      </c>
      <c r="D985" s="1">
        <f>BILANCA!E7</f>
        <v>4728936.2899999991</v>
      </c>
      <c r="E985" s="1">
        <v>0</v>
      </c>
      <c r="F985" s="1">
        <v>0</v>
      </c>
      <c r="G985" s="2">
        <f t="shared" si="22"/>
        <v>27420.710639999998</v>
      </c>
      <c r="H985" s="2">
        <f t="shared" si="19"/>
        <v>0.54999999981373549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162249.78999999998</v>
      </c>
      <c r="D986" s="1">
        <f>BILANCA!E8</f>
        <v>193651.84</v>
      </c>
      <c r="E986" s="1">
        <v>0</v>
      </c>
      <c r="F986" s="1">
        <v>0</v>
      </c>
      <c r="G986" s="2">
        <f t="shared" si="22"/>
        <v>1648.66041</v>
      </c>
      <c r="H986" s="2">
        <f t="shared" si="19"/>
        <v>0.37000000002444722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84131.39</v>
      </c>
      <c r="D987" s="1">
        <f>BILANCA!E9</f>
        <v>84131.39</v>
      </c>
      <c r="E987" s="1">
        <v>0</v>
      </c>
      <c r="F987" s="1">
        <v>0</v>
      </c>
      <c r="G987" s="2">
        <f t="shared" si="22"/>
        <v>1009.5766799999999</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78118.399999999994</v>
      </c>
      <c r="D988" s="1">
        <f>BILANCA!E10</f>
        <v>109520.45</v>
      </c>
      <c r="E988" s="1">
        <v>0</v>
      </c>
      <c r="F988" s="1">
        <v>0</v>
      </c>
      <c r="G988" s="2">
        <f t="shared" si="22"/>
        <v>1485.7964999999999</v>
      </c>
      <c r="H988" s="2">
        <f t="shared" si="19"/>
        <v>0.84999999999126885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4071537.0799999996</v>
      </c>
      <c r="D990" s="1">
        <f>BILANCA!E12</f>
        <v>4096406.649999999</v>
      </c>
      <c r="E990" s="1">
        <v>0</v>
      </c>
      <c r="F990" s="1">
        <v>0</v>
      </c>
      <c r="G990" s="2">
        <f t="shared" si="22"/>
        <v>85850.452659999981</v>
      </c>
      <c r="H990" s="2">
        <f t="shared" si="19"/>
        <v>0.43000000063329935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3851076.5999999996</v>
      </c>
      <c r="D991" s="1">
        <f>BILANCA!E13</f>
        <v>3909167.7499999991</v>
      </c>
      <c r="E991" s="1">
        <v>0</v>
      </c>
      <c r="F991" s="1">
        <v>0</v>
      </c>
      <c r="G991" s="2">
        <f t="shared" si="22"/>
        <v>93355.296799999982</v>
      </c>
      <c r="H991" s="2">
        <f t="shared" si="19"/>
        <v>0.6500000013038516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9954.2099999999991</v>
      </c>
      <c r="D992" s="1">
        <f>BILANCA!E14</f>
        <v>9954.2099999999991</v>
      </c>
      <c r="E992" s="1">
        <v>0</v>
      </c>
      <c r="F992" s="1">
        <v>0</v>
      </c>
      <c r="G992" s="2">
        <f t="shared" si="22"/>
        <v>268.76366999999993</v>
      </c>
      <c r="H992" s="2">
        <f t="shared" si="19"/>
        <v>0.41999999999825377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3462822.79</v>
      </c>
      <c r="D993" s="1">
        <f>BILANCA!E15</f>
        <v>3564154.67</v>
      </c>
      <c r="E993" s="1">
        <v>0</v>
      </c>
      <c r="F993" s="1">
        <v>0</v>
      </c>
      <c r="G993" s="2">
        <f t="shared" si="22"/>
        <v>105911.3213</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1088229.93</v>
      </c>
      <c r="D994" s="1">
        <f>BILANCA!E16</f>
        <v>1168721.46</v>
      </c>
      <c r="E994" s="1">
        <v>0</v>
      </c>
      <c r="F994" s="1">
        <v>0</v>
      </c>
      <c r="G994" s="2">
        <f t="shared" si="22"/>
        <v>37682.401349999993</v>
      </c>
      <c r="H994" s="2">
        <f t="shared" si="19"/>
        <v>0.53000000002793968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6682658.7699999996</v>
      </c>
      <c r="D995" s="1">
        <f>BILANCA!E17</f>
        <v>6720727.2199999997</v>
      </c>
      <c r="E995" s="1">
        <v>0</v>
      </c>
      <c r="F995" s="1">
        <v>0</v>
      </c>
      <c r="G995" s="2">
        <f t="shared" si="22"/>
        <v>241489.35851999998</v>
      </c>
      <c r="H995" s="2">
        <f t="shared" si="19"/>
        <v>0.45000000018626451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7392589.0999999996</v>
      </c>
      <c r="D996" s="1">
        <f>BILANCA!E18</f>
        <v>7554389.8099999996</v>
      </c>
      <c r="E996" s="1">
        <v>0</v>
      </c>
      <c r="F996" s="1">
        <v>0</v>
      </c>
      <c r="G996" s="2">
        <f t="shared" si="22"/>
        <v>292517.79335999995</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134395.02000000002</v>
      </c>
      <c r="D997" s="1">
        <f>BILANCA!E19</f>
        <v>120655.57999999999</v>
      </c>
      <c r="E997" s="1">
        <v>0</v>
      </c>
      <c r="F997" s="1">
        <v>0</v>
      </c>
      <c r="G997" s="2">
        <f t="shared" si="22"/>
        <v>5259.88652</v>
      </c>
      <c r="H997" s="2">
        <f t="shared" si="19"/>
        <v>0.44000000003143214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150166.75</v>
      </c>
      <c r="D998" s="1">
        <f>BILANCA!E20</f>
        <v>164017.57999999999</v>
      </c>
      <c r="E998" s="1">
        <v>0</v>
      </c>
      <c r="F998" s="1">
        <v>0</v>
      </c>
      <c r="G998" s="2">
        <f t="shared" si="22"/>
        <v>7173.0286499999984</v>
      </c>
      <c r="H998" s="2">
        <f t="shared" si="19"/>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2831.97</v>
      </c>
      <c r="D999" s="1">
        <f>BILANCA!E21</f>
        <v>2831.97</v>
      </c>
      <c r="E999" s="1">
        <v>0</v>
      </c>
      <c r="F999" s="1">
        <v>0</v>
      </c>
      <c r="G999" s="2">
        <f t="shared" si="22"/>
        <v>135.93455999999998</v>
      </c>
      <c r="H999" s="2">
        <f t="shared" si="19"/>
        <v>6.0000000000400178E-2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40842.85</v>
      </c>
      <c r="D1000" s="1">
        <f>BILANCA!E22</f>
        <v>44812.85</v>
      </c>
      <c r="E1000" s="1">
        <v>0</v>
      </c>
      <c r="F1000" s="1">
        <v>0</v>
      </c>
      <c r="G1000" s="2">
        <f t="shared" si="22"/>
        <v>2217.9653499999999</v>
      </c>
      <c r="H1000" s="2">
        <f t="shared" si="19"/>
        <v>0.30000000000291038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23019.14</v>
      </c>
      <c r="D1003" s="1">
        <f>BILANCA!E25</f>
        <v>23019.14</v>
      </c>
      <c r="E1003" s="1">
        <v>0</v>
      </c>
      <c r="F1003" s="1">
        <v>0</v>
      </c>
      <c r="G1003" s="2">
        <f t="shared" si="22"/>
        <v>1381.1484</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101472.38</v>
      </c>
      <c r="D1004" s="1">
        <f>BILANCA!E26</f>
        <v>112263.94</v>
      </c>
      <c r="E1004" s="1">
        <v>0</v>
      </c>
      <c r="F1004" s="1">
        <v>0</v>
      </c>
      <c r="G1004" s="2">
        <f t="shared" si="22"/>
        <v>6846.0054600000003</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183938.07</v>
      </c>
      <c r="D1006" s="1">
        <f>BILANCA!E28</f>
        <v>226289.9</v>
      </c>
      <c r="E1006" s="1">
        <v>0</v>
      </c>
      <c r="F1006" s="1">
        <v>0</v>
      </c>
      <c r="G1006" s="2">
        <f t="shared" si="22"/>
        <v>14639.91101</v>
      </c>
      <c r="H1006" s="2">
        <f t="shared" si="19"/>
        <v>0.17000000001280569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86065.46</v>
      </c>
      <c r="D1007" s="1">
        <f>BILANCA!E29</f>
        <v>66583.320000000007</v>
      </c>
      <c r="E1007" s="1">
        <v>0</v>
      </c>
      <c r="F1007" s="1">
        <v>0</v>
      </c>
      <c r="G1007" s="2">
        <f t="shared" si="22"/>
        <v>5261.5704000000005</v>
      </c>
      <c r="H1007" s="2">
        <f t="shared" si="19"/>
        <v>0.78000000001338776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145696.13</v>
      </c>
      <c r="D1008" s="1">
        <f>BILANCA!E30</f>
        <v>145696.13</v>
      </c>
      <c r="E1008" s="1">
        <v>0</v>
      </c>
      <c r="F1008" s="1">
        <v>0</v>
      </c>
      <c r="G1008" s="2">
        <f t="shared" si="22"/>
        <v>10927.209750000002</v>
      </c>
      <c r="H1008" s="2">
        <f t="shared" si="19"/>
        <v>0.26000000000931323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59630.67</v>
      </c>
      <c r="D1012" s="1">
        <f>BILANCA!E34</f>
        <v>79112.81</v>
      </c>
      <c r="E1012" s="1">
        <v>0</v>
      </c>
      <c r="F1012" s="1">
        <v>0</v>
      </c>
      <c r="G1012" s="2">
        <f t="shared" si="22"/>
        <v>6317.83241</v>
      </c>
      <c r="H1012" s="2">
        <f t="shared" si="19"/>
        <v>0.52000000000407454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17569.189999999999</v>
      </c>
      <c r="D1027" s="1">
        <f>BILANCA!E49</f>
        <v>17569.189999999999</v>
      </c>
      <c r="E1027" s="1">
        <v>0</v>
      </c>
      <c r="F1027" s="1">
        <v>0</v>
      </c>
      <c r="G1027" s="2">
        <f t="shared" si="22"/>
        <v>2319.1330799999996</v>
      </c>
      <c r="H1027" s="2">
        <f t="shared" si="19"/>
        <v>0.37999999999738066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17569.189999999999</v>
      </c>
      <c r="D1028" s="1">
        <f>BILANCA!E50</f>
        <v>17569.189999999999</v>
      </c>
      <c r="E1028" s="1">
        <v>0</v>
      </c>
      <c r="F1028" s="1">
        <v>0</v>
      </c>
      <c r="G1028" s="2">
        <f t="shared" si="22"/>
        <v>2371.8406499999996</v>
      </c>
      <c r="H1028" s="2">
        <f t="shared" si="19"/>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27305.07</v>
      </c>
      <c r="D1032" s="1">
        <f>BILANCA!E54</f>
        <v>27428.29</v>
      </c>
      <c r="E1032" s="1">
        <v>0</v>
      </c>
      <c r="F1032" s="1">
        <v>0</v>
      </c>
      <c r="G1032" s="2">
        <f t="shared" si="22"/>
        <v>4025.9208500000004</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27305.07</v>
      </c>
      <c r="D1033" s="1">
        <f>BILANCA!E55</f>
        <v>27428.29</v>
      </c>
      <c r="E1033" s="1">
        <v>0</v>
      </c>
      <c r="F1033" s="1">
        <v>0</v>
      </c>
      <c r="G1033" s="2">
        <f t="shared" si="22"/>
        <v>4108.0825000000004</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18695.87</v>
      </c>
      <c r="D1034" s="1">
        <f>BILANCA!E56</f>
        <v>438877.8</v>
      </c>
      <c r="E1034" s="1">
        <v>0</v>
      </c>
      <c r="F1034" s="1">
        <v>0</v>
      </c>
      <c r="G1034" s="2">
        <f t="shared" si="22"/>
        <v>45719.024969999999</v>
      </c>
      <c r="H1034" s="2">
        <f t="shared" si="19"/>
        <v>0.33000000001266017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18695.87</v>
      </c>
      <c r="D1035" s="1">
        <f>BILANCA!E57</f>
        <v>438877.8</v>
      </c>
      <c r="E1035" s="1">
        <v>0</v>
      </c>
      <c r="F1035" s="1">
        <v>0</v>
      </c>
      <c r="G1035" s="2">
        <f t="shared" si="22"/>
        <v>46615.476439999999</v>
      </c>
      <c r="H1035" s="2">
        <f t="shared" si="19"/>
        <v>0.33000000001266017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517912.31</v>
      </c>
      <c r="D1046" s="1">
        <f>BILANCA!E68</f>
        <v>885469.56</v>
      </c>
      <c r="E1046" s="1">
        <v>0</v>
      </c>
      <c r="F1046" s="1">
        <v>0</v>
      </c>
      <c r="G1046" s="2">
        <f t="shared" si="22"/>
        <v>144197.64009</v>
      </c>
      <c r="H1046" s="2">
        <f t="shared" si="19"/>
        <v>0.74999999994179234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425720.98</v>
      </c>
      <c r="D1047" s="1">
        <f>BILANCA!E69</f>
        <v>793190.65</v>
      </c>
      <c r="E1047" s="1">
        <v>0</v>
      </c>
      <c r="F1047" s="1">
        <v>0</v>
      </c>
      <c r="G1047" s="2">
        <f t="shared" si="22"/>
        <v>128774.54592</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425720.98</v>
      </c>
      <c r="D1048" s="1">
        <f>BILANCA!E70</f>
        <v>793046.43</v>
      </c>
      <c r="E1048" s="1">
        <v>0</v>
      </c>
      <c r="F1048" s="1">
        <v>0</v>
      </c>
      <c r="G1048" s="2">
        <f t="shared" si="22"/>
        <v>130767.89960000002</v>
      </c>
      <c r="H1048" s="2">
        <f t="shared" si="19"/>
        <v>0.45000000006984919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425720.98</v>
      </c>
      <c r="D1050" s="1">
        <f>BILANCA!E72</f>
        <v>793046.43</v>
      </c>
      <c r="E1050" s="1">
        <v>0</v>
      </c>
      <c r="F1050" s="1">
        <v>0</v>
      </c>
      <c r="G1050" s="2">
        <f t="shared" si="22"/>
        <v>134791.52728000001</v>
      </c>
      <c r="H1050" s="2">
        <f t="shared" si="19"/>
        <v>0.45000000006984919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144.22</v>
      </c>
      <c r="E1054" s="1">
        <v>0</v>
      </c>
      <c r="F1054" s="1">
        <v>0</v>
      </c>
      <c r="G1054" s="2">
        <f t="shared" si="22"/>
        <v>20.479239999999997</v>
      </c>
      <c r="H1054" s="2">
        <f t="shared" si="19"/>
        <v>0.21999999999999886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7285.48</v>
      </c>
      <c r="D1056" s="1">
        <f>BILANCA!E78</f>
        <v>13854.91</v>
      </c>
      <c r="E1056" s="1">
        <v>0</v>
      </c>
      <c r="F1056" s="1">
        <v>0</v>
      </c>
      <c r="G1056" s="2">
        <f t="shared" si="22"/>
        <v>2554.6569</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279.92</v>
      </c>
      <c r="E1061" s="1">
        <v>0</v>
      </c>
      <c r="F1061" s="1">
        <v>0</v>
      </c>
      <c r="G1061" s="2">
        <f t="shared" si="22"/>
        <v>43.667520000000003</v>
      </c>
      <c r="H1061" s="2">
        <f t="shared" si="19"/>
        <v>7.9999999999984084E-2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7285.48</v>
      </c>
      <c r="D1064" s="1">
        <f>BILANCA!E86</f>
        <v>13574.99</v>
      </c>
      <c r="E1064" s="1">
        <v>0</v>
      </c>
      <c r="F1064" s="1">
        <v>0</v>
      </c>
      <c r="G1064" s="2">
        <f t="shared" si="22"/>
        <v>2789.2722600000002</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6636.14</v>
      </c>
      <c r="D1112" s="1">
        <f>BILANCA!E134</f>
        <v>6636.14</v>
      </c>
      <c r="E1112" s="1">
        <v>0</v>
      </c>
      <c r="F1112" s="1">
        <v>0</v>
      </c>
      <c r="G1112" s="2">
        <f t="shared" si="22"/>
        <v>2568.1861800000001</v>
      </c>
      <c r="H1112" s="2">
        <f t="shared" si="23"/>
        <v>0.28000000000065484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6636.14</v>
      </c>
      <c r="D1113" s="1">
        <f>BILANCA!E135</f>
        <v>6636.14</v>
      </c>
      <c r="E1113" s="1">
        <v>0</v>
      </c>
      <c r="F1113" s="1">
        <v>0</v>
      </c>
      <c r="G1113" s="2">
        <f t="shared" si="22"/>
        <v>2588.0946000000004</v>
      </c>
      <c r="H1113" s="2">
        <f t="shared" si="23"/>
        <v>0.28000000000065484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6636.14</v>
      </c>
      <c r="D1117" s="1">
        <f>BILANCA!E139</f>
        <v>6636.14</v>
      </c>
      <c r="E1117" s="1">
        <v>0</v>
      </c>
      <c r="F1117" s="1">
        <v>0</v>
      </c>
      <c r="G1117" s="2">
        <f t="shared" si="22"/>
        <v>2667.7282800000003</v>
      </c>
      <c r="H1117" s="2">
        <f t="shared" si="23"/>
        <v>0.28000000000065484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65348.689999999988</v>
      </c>
      <c r="D1124" s="1">
        <f>BILANCA!E146</f>
        <v>55380.259999999995</v>
      </c>
      <c r="E1124" s="1">
        <v>0</v>
      </c>
      <c r="F1124" s="1">
        <v>0</v>
      </c>
      <c r="G1124" s="2">
        <f t="shared" si="22"/>
        <v>24831.398609999997</v>
      </c>
      <c r="H1124" s="2">
        <f t="shared" si="23"/>
        <v>0.57000000000698492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11892.93</v>
      </c>
      <c r="D1125" s="1">
        <f>BILANCA!E147</f>
        <v>11783.76</v>
      </c>
      <c r="E1125" s="1">
        <v>0</v>
      </c>
      <c r="F1125" s="1">
        <v>0</v>
      </c>
      <c r="G1125" s="2">
        <f t="shared" si="22"/>
        <v>5035.3838999999998</v>
      </c>
      <c r="H1125" s="2">
        <f t="shared" si="23"/>
        <v>0.30999999999949068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1063.57</v>
      </c>
      <c r="D1136" s="1">
        <f>BILANCA!E158</f>
        <v>1063.57</v>
      </c>
      <c r="E1136" s="1">
        <v>0</v>
      </c>
      <c r="F1136" s="1">
        <v>0</v>
      </c>
      <c r="G1136" s="2">
        <f t="shared" si="22"/>
        <v>488.17862999999994</v>
      </c>
      <c r="H1136" s="2">
        <f t="shared" si="23"/>
        <v>0.86000000000012733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74032.37</v>
      </c>
      <c r="D1137" s="1">
        <f>BILANCA!E159</f>
        <v>68115.47</v>
      </c>
      <c r="E1137" s="1">
        <v>0</v>
      </c>
      <c r="F1137" s="1">
        <v>0</v>
      </c>
      <c r="G1137" s="2">
        <f t="shared" si="22"/>
        <v>32380.549740000002</v>
      </c>
      <c r="H1137" s="2">
        <f t="shared" si="23"/>
        <v>0.83999999999650754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8715.9599999999991</v>
      </c>
      <c r="D1138" s="1">
        <f>BILANCA!E160</f>
        <v>5085.93</v>
      </c>
      <c r="E1138" s="1">
        <v>0</v>
      </c>
      <c r="F1138" s="1">
        <v>0</v>
      </c>
      <c r="G1138" s="2">
        <f t="shared" si="22"/>
        <v>2927.6120999999998</v>
      </c>
      <c r="H1138" s="2">
        <f t="shared" si="23"/>
        <v>0.11000000000058208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30356.14</v>
      </c>
      <c r="D1141" s="1">
        <f>BILANCA!E163</f>
        <v>30668.47</v>
      </c>
      <c r="E1141" s="1">
        <v>0</v>
      </c>
      <c r="F1141" s="1">
        <v>0</v>
      </c>
      <c r="G1141" s="2">
        <f t="shared" si="22"/>
        <v>14487.50664</v>
      </c>
      <c r="H1141" s="2">
        <f t="shared" si="23"/>
        <v>0.61000000000058208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103.96</v>
      </c>
      <c r="D1142" s="1">
        <f>BILANCA!E164</f>
        <v>4182.45</v>
      </c>
      <c r="E1142" s="1">
        <v>0</v>
      </c>
      <c r="F1142" s="1">
        <v>0</v>
      </c>
      <c r="G1142" s="2">
        <f t="shared" si="22"/>
        <v>1346.54874</v>
      </c>
      <c r="H1142" s="2">
        <f t="shared" si="23"/>
        <v>0.48999999999982435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4107</v>
      </c>
      <c r="E1143" s="1">
        <v>0</v>
      </c>
      <c r="F1143" s="1">
        <v>0</v>
      </c>
      <c r="G1143" s="2">
        <f t="shared" si="22"/>
        <v>1314.24</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103.96</v>
      </c>
      <c r="D1144" s="1">
        <f>BILANCA!E166</f>
        <v>75.45</v>
      </c>
      <c r="E1144" s="1">
        <v>0</v>
      </c>
      <c r="F1144" s="1">
        <v>0</v>
      </c>
      <c r="G1144" s="2">
        <f t="shared" si="22"/>
        <v>41.03246</v>
      </c>
      <c r="H1144" s="2">
        <f t="shared" si="23"/>
        <v>0.49000000000000909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12817.06</v>
      </c>
      <c r="D1148" s="1">
        <f>BILANCA!E170</f>
        <v>12225.15</v>
      </c>
      <c r="E1148" s="1">
        <v>0</v>
      </c>
      <c r="F1148" s="1">
        <v>0</v>
      </c>
      <c r="G1148" s="2">
        <f t="shared" si="22"/>
        <v>6149.1144000000004</v>
      </c>
      <c r="H1148" s="2">
        <f t="shared" si="23"/>
        <v>0.20999999999912689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12817.06</v>
      </c>
      <c r="D1149" s="1">
        <f>BILANCA!E171</f>
        <v>12225.15</v>
      </c>
      <c r="E1149" s="1">
        <v>0</v>
      </c>
      <c r="F1149" s="1">
        <v>0</v>
      </c>
      <c r="G1149" s="2">
        <f t="shared" si="22"/>
        <v>6186.3817600000002</v>
      </c>
      <c r="H1149" s="2">
        <f t="shared" si="23"/>
        <v>0.20999999999912689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4770395.05</v>
      </c>
      <c r="D1152" s="1">
        <f>BILANCA!E175</f>
        <v>5614405.8499999996</v>
      </c>
      <c r="E1152" s="1">
        <v>0</v>
      </c>
      <c r="F1152" s="1">
        <v>0</v>
      </c>
      <c r="G1152" s="2">
        <f t="shared" si="22"/>
        <v>2703865.9407500001</v>
      </c>
      <c r="H1152" s="2">
        <f t="shared" si="23"/>
        <v>0.20000000018626451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96393.63</v>
      </c>
      <c r="D1153" s="1">
        <f>BILANCA!E176</f>
        <v>175398.47</v>
      </c>
      <c r="E1153" s="1">
        <v>0</v>
      </c>
      <c r="F1153" s="1">
        <v>0</v>
      </c>
      <c r="G1153" s="2">
        <f t="shared" si="22"/>
        <v>76022.396900000007</v>
      </c>
      <c r="H1153" s="2">
        <f t="shared" si="23"/>
        <v>0.83999999999650754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77997.13</v>
      </c>
      <c r="D1154" s="1">
        <f>BILANCA!E177</f>
        <v>75264.81</v>
      </c>
      <c r="E1154" s="1">
        <v>0</v>
      </c>
      <c r="F1154" s="1">
        <v>0</v>
      </c>
      <c r="G1154" s="2">
        <f t="shared" si="22"/>
        <v>39078.074250000005</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19826.87</v>
      </c>
      <c r="D1155" s="1">
        <f>BILANCA!E178</f>
        <v>11982.22</v>
      </c>
      <c r="E1155" s="1">
        <v>0</v>
      </c>
      <c r="F1155" s="1">
        <v>0</v>
      </c>
      <c r="G1155" s="2">
        <f t="shared" si="22"/>
        <v>7532.1053199999988</v>
      </c>
      <c r="H1155" s="2">
        <f t="shared" si="23"/>
        <v>0.3500000000003638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17525.71</v>
      </c>
      <c r="D1156" s="1">
        <f>BILANCA!E179</f>
        <v>18098.46</v>
      </c>
      <c r="E1156" s="1">
        <v>0</v>
      </c>
      <c r="F1156" s="1">
        <v>0</v>
      </c>
      <c r="G1156" s="2">
        <f t="shared" si="22"/>
        <v>9294.0149899999997</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321.7</v>
      </c>
      <c r="D1157" s="1">
        <f>BILANCA!E180</f>
        <v>368.58</v>
      </c>
      <c r="E1157" s="1">
        <v>0</v>
      </c>
      <c r="F1157" s="1">
        <v>0</v>
      </c>
      <c r="G1157" s="2">
        <f t="shared" si="22"/>
        <v>184.24163999999999</v>
      </c>
      <c r="H1157" s="2">
        <f t="shared" si="23"/>
        <v>0.72000000000002728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321.7</v>
      </c>
      <c r="D1160" s="1">
        <f>BILANCA!E183</f>
        <v>368.58</v>
      </c>
      <c r="E1160" s="1">
        <v>0</v>
      </c>
      <c r="F1160" s="1">
        <v>0</v>
      </c>
      <c r="G1160" s="2">
        <f t="shared" si="22"/>
        <v>187.41821999999999</v>
      </c>
      <c r="H1160" s="2">
        <f t="shared" si="23"/>
        <v>0.72000000000002728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1565.09</v>
      </c>
      <c r="D1163" s="1">
        <f>BILANCA!E186</f>
        <v>1700.22</v>
      </c>
      <c r="E1163" s="1">
        <v>0</v>
      </c>
      <c r="F1163" s="1">
        <v>0</v>
      </c>
      <c r="G1163" s="2">
        <f t="shared" si="22"/>
        <v>893.79539999999997</v>
      </c>
      <c r="H1163" s="2">
        <f t="shared" si="23"/>
        <v>0.30999999999994543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38757.760000000002</v>
      </c>
      <c r="D1165" s="1">
        <f>BILANCA!E188</f>
        <v>43115.33</v>
      </c>
      <c r="E1165" s="1">
        <v>0</v>
      </c>
      <c r="F1165" s="1">
        <v>0</v>
      </c>
      <c r="G1165" s="2">
        <f t="shared" si="22"/>
        <v>22747.89244</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18396.5</v>
      </c>
      <c r="D1166" s="1">
        <f>BILANCA!E189</f>
        <v>100133.66</v>
      </c>
      <c r="E1166" s="1">
        <v>0</v>
      </c>
      <c r="F1166" s="1">
        <v>0</v>
      </c>
      <c r="G1166" s="2">
        <f t="shared" si="22"/>
        <v>40015.479060000005</v>
      </c>
      <c r="H1166" s="2">
        <f t="shared" si="23"/>
        <v>0.83999999999650754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4674001.42</v>
      </c>
      <c r="D1214" s="1">
        <f>BILANCA!E237</f>
        <v>5439007.3799999999</v>
      </c>
      <c r="E1214" s="1">
        <v>0</v>
      </c>
      <c r="F1214" s="1">
        <v>0</v>
      </c>
      <c r="G1214" s="2">
        <f t="shared" si="22"/>
        <v>3592515.7375800004</v>
      </c>
      <c r="H1214" s="2">
        <f t="shared" si="23"/>
        <v>0.79999999981373549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4259118.88</v>
      </c>
      <c r="D1215" s="1">
        <f>BILANCA!E238</f>
        <v>4735572.43</v>
      </c>
      <c r="E1215" s="1">
        <v>0</v>
      </c>
      <c r="F1215" s="1">
        <v>0</v>
      </c>
      <c r="G1215" s="2">
        <f t="shared" si="22"/>
        <v>3185421.18768</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4259118.88</v>
      </c>
      <c r="D1216" s="1">
        <f>BILANCA!E239</f>
        <v>4735572.43</v>
      </c>
      <c r="E1216" s="1">
        <v>0</v>
      </c>
      <c r="F1216" s="1">
        <v>0</v>
      </c>
      <c r="G1216" s="2">
        <f t="shared" si="22"/>
        <v>3199151.4514199998</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4259118.88</v>
      </c>
      <c r="D1217" s="1">
        <f>BILANCA!E240</f>
        <v>4735572.43</v>
      </c>
      <c r="E1217" s="1">
        <v>0</v>
      </c>
      <c r="F1217" s="1">
        <v>0</v>
      </c>
      <c r="G1217" s="2">
        <f t="shared" si="22"/>
        <v>3212881.7151600001</v>
      </c>
      <c r="H1217" s="2">
        <f t="shared" si="23"/>
        <v>0.54999999981373549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349429.88999999996</v>
      </c>
      <c r="D1222" s="1">
        <f>BILANCA!E245</f>
        <v>643872.24</v>
      </c>
      <c r="E1222" s="1">
        <v>0</v>
      </c>
      <c r="F1222" s="1">
        <v>0</v>
      </c>
      <c r="G1222" s="2">
        <f t="shared" si="22"/>
        <v>391284.67443000001</v>
      </c>
      <c r="H1222" s="2">
        <f t="shared" si="23"/>
        <v>0.3500000000349246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545647.46</v>
      </c>
      <c r="D1223" s="1">
        <f>BILANCA!E246</f>
        <v>835461.5</v>
      </c>
      <c r="E1223" s="1">
        <v>0</v>
      </c>
      <c r="F1223" s="1">
        <v>0</v>
      </c>
      <c r="G1223" s="2">
        <f t="shared" si="22"/>
        <v>531976.91039999994</v>
      </c>
      <c r="H1223" s="2">
        <f t="shared" si="23"/>
        <v>0.9599999999627471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545647.46</v>
      </c>
      <c r="D1224" s="1">
        <f>BILANCA!E247</f>
        <v>835461.5</v>
      </c>
      <c r="E1224" s="1">
        <v>0</v>
      </c>
      <c r="F1224" s="1">
        <v>0</v>
      </c>
      <c r="G1224" s="2">
        <f t="shared" si="22"/>
        <v>534193.48086000001</v>
      </c>
      <c r="H1224" s="2">
        <f t="shared" si="23"/>
        <v>0.9599999999627471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196217.57</v>
      </c>
      <c r="D1227" s="1">
        <f>BILANCA!E250</f>
        <v>191589.26</v>
      </c>
      <c r="E1227" s="1">
        <v>0</v>
      </c>
      <c r="F1227" s="1">
        <v>0</v>
      </c>
      <c r="G1227" s="2">
        <f t="shared" si="22"/>
        <v>141372.64595999999</v>
      </c>
      <c r="H1227" s="2">
        <f t="shared" si="23"/>
        <v>0.69000000000232831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196217.57</v>
      </c>
      <c r="D1229" s="1">
        <f>BILANCA!E252</f>
        <v>191589.26</v>
      </c>
      <c r="E1229" s="1">
        <v>0</v>
      </c>
      <c r="F1229" s="1">
        <v>0</v>
      </c>
      <c r="G1229" s="2">
        <f t="shared" si="22"/>
        <v>142531.43813999998</v>
      </c>
      <c r="H1229" s="2">
        <f t="shared" si="23"/>
        <v>0.69000000000232831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65348.69</v>
      </c>
      <c r="D1232" s="1">
        <f>BILANCA!E255</f>
        <v>55380.26</v>
      </c>
      <c r="E1232" s="1">
        <v>0</v>
      </c>
      <c r="F1232" s="1">
        <v>0</v>
      </c>
      <c r="G1232" s="2">
        <f t="shared" si="22"/>
        <v>43851.193290000003</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103.96</v>
      </c>
      <c r="D1233" s="1">
        <f>BILANCA!E256</f>
        <v>4182.45</v>
      </c>
      <c r="E1233" s="1">
        <v>0</v>
      </c>
      <c r="F1233" s="1">
        <v>0</v>
      </c>
      <c r="G1233" s="2">
        <f t="shared" si="22"/>
        <v>2117.2149999999997</v>
      </c>
      <c r="H1233" s="2">
        <f t="shared" si="23"/>
        <v>0.48999999999982435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146296.29</v>
      </c>
      <c r="D1236" s="1">
        <f>BILANCA!E259</f>
        <v>148027.34</v>
      </c>
      <c r="E1236" s="1">
        <v>0</v>
      </c>
      <c r="F1236" s="1">
        <v>0</v>
      </c>
      <c r="G1236" s="2">
        <f t="shared" si="22"/>
        <v>111914.79541000001</v>
      </c>
      <c r="H1236" s="2">
        <f t="shared" si="23"/>
        <v>0.63000000000465661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146296.29</v>
      </c>
      <c r="D1237" s="1">
        <f>BILANCA!E260</f>
        <v>148027.34</v>
      </c>
      <c r="E1237" s="1">
        <v>0</v>
      </c>
      <c r="F1237" s="1">
        <v>0</v>
      </c>
      <c r="G1237" s="2">
        <f t="shared" si="22"/>
        <v>112357.14638000001</v>
      </c>
      <c r="H1237" s="2">
        <f t="shared" si="23"/>
        <v>0.63000000000465661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53585.78</v>
      </c>
      <c r="D1240" s="1">
        <f>BILANCA!E264</f>
        <v>52252.959999999999</v>
      </c>
      <c r="E1240" s="1">
        <v>0</v>
      </c>
      <c r="F1240" s="1">
        <v>0</v>
      </c>
      <c r="G1240" s="2">
        <f t="shared" si="22"/>
        <v>40629.566899999998</v>
      </c>
      <c r="H1240" s="2">
        <f t="shared" si="23"/>
        <v>0.26000000000203727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42119.05</v>
      </c>
      <c r="D1241" s="1">
        <f>BILANCA!E265</f>
        <v>33795.769999999997</v>
      </c>
      <c r="E1241" s="1">
        <v>0</v>
      </c>
      <c r="F1241" s="1">
        <v>0</v>
      </c>
      <c r="G1241" s="2">
        <f t="shared" si="22"/>
        <v>28305.332219999997</v>
      </c>
      <c r="H1241" s="2">
        <f t="shared" si="23"/>
        <v>0.2800000000061118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4107</v>
      </c>
      <c r="E1242" s="1">
        <v>0</v>
      </c>
      <c r="F1242" s="1">
        <v>0</v>
      </c>
      <c r="G1242" s="2">
        <f t="shared" ref="G1242:G1479" si="24">B1242/1000*C1242+B1242/500*D1242</f>
        <v>2127.4259999999999</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103.96</v>
      </c>
      <c r="D1243" s="1">
        <f>BILANCA!E267</f>
        <v>75.45</v>
      </c>
      <c r="E1243" s="1">
        <v>0</v>
      </c>
      <c r="F1243" s="1">
        <v>0</v>
      </c>
      <c r="G1243" s="2">
        <f t="shared" si="24"/>
        <v>66.263599999999997</v>
      </c>
      <c r="H1243" s="2">
        <f t="shared" si="23"/>
        <v>0.49000000000000909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7285.48</v>
      </c>
      <c r="D1244" s="1">
        <f>BILANCA!E268</f>
        <v>10797.37</v>
      </c>
      <c r="E1244" s="1">
        <v>0</v>
      </c>
      <c r="F1244" s="1">
        <v>0</v>
      </c>
      <c r="G1244" s="2">
        <f t="shared" si="24"/>
        <v>7537.7374200000013</v>
      </c>
      <c r="H1244" s="2">
        <f t="shared" si="23"/>
        <v>0.8500000000003638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2777.62</v>
      </c>
      <c r="E1245" s="1">
        <v>0</v>
      </c>
      <c r="F1245" s="1">
        <v>0</v>
      </c>
      <c r="G1245" s="2">
        <f t="shared" si="24"/>
        <v>1455.47288</v>
      </c>
      <c r="H1245" s="2">
        <f t="shared" si="23"/>
        <v>0.38000000000010914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40.08</v>
      </c>
      <c r="D1263" s="1">
        <f>BILANCA!E287</f>
        <v>972.29</v>
      </c>
      <c r="E1263" s="1">
        <v>0</v>
      </c>
      <c r="F1263" s="1">
        <v>0</v>
      </c>
      <c r="G1263" s="2">
        <f t="shared" si="24"/>
        <v>555.70479999999998</v>
      </c>
      <c r="H1263" s="2">
        <f t="shared" si="23"/>
        <v>0.36999999999996191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77957.05</v>
      </c>
      <c r="D1264" s="1">
        <f>BILANCA!E288</f>
        <v>74292.52</v>
      </c>
      <c r="E1264" s="1">
        <v>0</v>
      </c>
      <c r="F1264" s="1">
        <v>0</v>
      </c>
      <c r="G1264" s="2">
        <f t="shared" si="24"/>
        <v>63658.327290000016</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18396.5</v>
      </c>
      <c r="D1266" s="1">
        <f>BILANCA!E290</f>
        <v>100133.66</v>
      </c>
      <c r="E1266" s="1">
        <v>0</v>
      </c>
      <c r="F1266" s="1">
        <v>0</v>
      </c>
      <c r="G1266" s="2">
        <f t="shared" si="24"/>
        <v>61881.861059999996</v>
      </c>
      <c r="H1266" s="2">
        <f t="shared" si="23"/>
        <v>0.83999999999650754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3982.96</v>
      </c>
      <c r="D1271" s="1">
        <f>BILANCA!E295</f>
        <v>412.69</v>
      </c>
      <c r="E1271" s="1">
        <v>0</v>
      </c>
      <c r="F1271" s="1">
        <v>0</v>
      </c>
      <c r="G1271" s="2">
        <f t="shared" si="24"/>
        <v>1384.8019199999999</v>
      </c>
      <c r="H1271" s="2">
        <f t="shared" si="23"/>
        <v>0.34999999999996589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19908.419999999998</v>
      </c>
      <c r="D1273" s="1">
        <f>BILANCA!E297</f>
        <v>0</v>
      </c>
      <c r="E1273" s="1">
        <v>0</v>
      </c>
      <c r="F1273" s="1">
        <v>0</v>
      </c>
      <c r="G1273" s="2">
        <f t="shared" si="24"/>
        <v>5773.4417999999987</v>
      </c>
      <c r="H1273" s="2">
        <f t="shared" si="23"/>
        <v>0.41999999999825377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3239.84</v>
      </c>
      <c r="D1274" s="1">
        <f>BILANCA!E298</f>
        <v>2302.54</v>
      </c>
      <c r="E1274" s="1">
        <v>0</v>
      </c>
      <c r="F1274" s="1">
        <v>0</v>
      </c>
      <c r="G1274" s="2">
        <f t="shared" si="24"/>
        <v>2282.8717200000001</v>
      </c>
      <c r="H1274" s="2">
        <f t="shared" si="23"/>
        <v>0.61999999999989086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33.369999999999997</v>
      </c>
      <c r="D1275" s="1">
        <f>BILANCA!E299</f>
        <v>31.98</v>
      </c>
      <c r="E1275" s="1">
        <v>0</v>
      </c>
      <c r="F1275" s="1">
        <v>0</v>
      </c>
      <c r="G1275" s="2">
        <f t="shared" si="24"/>
        <v>28.420359999999999</v>
      </c>
      <c r="H1275" s="2">
        <f t="shared" si="23"/>
        <v>0.38999999999999702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11593.17</v>
      </c>
      <c r="D1277" s="1">
        <f>BILANCA!E301</f>
        <v>40288.53</v>
      </c>
      <c r="E1277" s="1">
        <v>0</v>
      </c>
      <c r="F1277" s="1">
        <v>0</v>
      </c>
      <c r="G1277" s="2">
        <f t="shared" si="24"/>
        <v>27098.047619999998</v>
      </c>
      <c r="H1277" s="2">
        <f t="shared" si="23"/>
        <v>0.64000000000123691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336001.17000000004</v>
      </c>
      <c r="D1299" s="6">
        <f>'RAS-funkcijski'!E5</f>
        <v>440075.22</v>
      </c>
      <c r="E1299" s="6">
        <v>0</v>
      </c>
      <c r="F1299" s="6">
        <v>0</v>
      </c>
      <c r="G1299" s="7">
        <f t="shared" si="24"/>
        <v>1216.1516100000001</v>
      </c>
      <c r="H1299" s="7">
        <f t="shared" si="23"/>
        <v>0.39000000001396984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91553.19</v>
      </c>
      <c r="D1300" s="1">
        <f>'RAS-funkcijski'!E6</f>
        <v>148764.38999999998</v>
      </c>
      <c r="E1300" s="1">
        <v>0</v>
      </c>
      <c r="F1300" s="1">
        <v>0</v>
      </c>
      <c r="G1300" s="2">
        <f t="shared" si="24"/>
        <v>778.16393999999991</v>
      </c>
      <c r="H1300" s="2">
        <f t="shared" si="23"/>
        <v>0.57999999998719431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80956.22</v>
      </c>
      <c r="D1301" s="1">
        <f>'RAS-funkcijski'!E7</f>
        <v>99658.76</v>
      </c>
      <c r="E1301" s="1">
        <v>0</v>
      </c>
      <c r="F1301" s="1">
        <v>0</v>
      </c>
      <c r="G1301" s="2">
        <f t="shared" si="24"/>
        <v>840.82121999999993</v>
      </c>
      <c r="H1301" s="2">
        <f t="shared" si="23"/>
        <v>0.46000000000640284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10596.97</v>
      </c>
      <c r="D1302" s="1">
        <f>'RAS-funkcijski'!E8</f>
        <v>49105.63</v>
      </c>
      <c r="E1302" s="1">
        <v>0</v>
      </c>
      <c r="F1302" s="1">
        <v>0</v>
      </c>
      <c r="G1302" s="2">
        <f t="shared" si="24"/>
        <v>435.23291999999998</v>
      </c>
      <c r="H1302" s="2">
        <f t="shared" si="23"/>
        <v>0.40000000000327418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244447.98</v>
      </c>
      <c r="D1307" s="1">
        <f>'RAS-funkcijski'!E13</f>
        <v>291310.82999999996</v>
      </c>
      <c r="E1307" s="1">
        <v>0</v>
      </c>
      <c r="F1307" s="1">
        <v>0</v>
      </c>
      <c r="G1307" s="2">
        <f t="shared" si="24"/>
        <v>7443.6267599999992</v>
      </c>
      <c r="H1307" s="2">
        <f t="shared" si="23"/>
        <v>0.19000000003143214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108359.57</v>
      </c>
      <c r="D1308" s="1">
        <f>'RAS-funkcijski'!E14</f>
        <v>114177.75</v>
      </c>
      <c r="E1308" s="1">
        <v>0</v>
      </c>
      <c r="F1308" s="1">
        <v>0</v>
      </c>
      <c r="G1308" s="2">
        <f t="shared" si="24"/>
        <v>3367.1507000000001</v>
      </c>
      <c r="H1308" s="2">
        <f t="shared" si="23"/>
        <v>0.67999999999301508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136088.41</v>
      </c>
      <c r="D1310" s="1">
        <f>'RAS-funkcijski'!E16</f>
        <v>177133.08</v>
      </c>
      <c r="E1310" s="1">
        <v>0</v>
      </c>
      <c r="F1310" s="1">
        <v>0</v>
      </c>
      <c r="G1310" s="2">
        <f t="shared" si="24"/>
        <v>5884.2548399999996</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1327.23</v>
      </c>
      <c r="D1316" s="1">
        <f>'RAS-funkcijski'!E22</f>
        <v>1949.08</v>
      </c>
      <c r="E1316" s="1">
        <v>0</v>
      </c>
      <c r="F1316" s="1">
        <v>0</v>
      </c>
      <c r="G1316" s="2">
        <f t="shared" si="24"/>
        <v>94.057019999999994</v>
      </c>
      <c r="H1316" s="2">
        <f t="shared" si="23"/>
        <v>0.30999999999994543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1327.23</v>
      </c>
      <c r="D1318" s="1">
        <f>'RAS-funkcijski'!E24</f>
        <v>1949.08</v>
      </c>
      <c r="E1318" s="1">
        <v>0</v>
      </c>
      <c r="F1318" s="1">
        <v>0</v>
      </c>
      <c r="G1318" s="2">
        <f t="shared" si="24"/>
        <v>104.5078</v>
      </c>
      <c r="H1318" s="2">
        <f t="shared" si="23"/>
        <v>0.30999999999994543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30911.74</v>
      </c>
      <c r="D1322" s="1">
        <f>'RAS-funkcijski'!E28</f>
        <v>40735.599999999999</v>
      </c>
      <c r="E1322" s="1">
        <v>0</v>
      </c>
      <c r="F1322" s="1">
        <v>0</v>
      </c>
      <c r="G1322" s="2">
        <f t="shared" si="24"/>
        <v>2697.19056</v>
      </c>
      <c r="H1322" s="2">
        <f t="shared" si="23"/>
        <v>0.65999999999985448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30911.74</v>
      </c>
      <c r="D1324" s="1">
        <f>'RAS-funkcijski'!E30</f>
        <v>40735.599999999999</v>
      </c>
      <c r="E1324" s="1">
        <v>0</v>
      </c>
      <c r="F1324" s="1">
        <v>0</v>
      </c>
      <c r="G1324" s="2">
        <f t="shared" si="24"/>
        <v>2921.9564399999999</v>
      </c>
      <c r="H1324" s="2">
        <f t="shared" si="23"/>
        <v>0.65999999999985448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445591.14</v>
      </c>
      <c r="D1329" s="1">
        <f>'RAS-funkcijski'!E35</f>
        <v>447953.6</v>
      </c>
      <c r="E1329" s="1">
        <v>0</v>
      </c>
      <c r="F1329" s="1">
        <v>0</v>
      </c>
      <c r="G1329" s="2">
        <f t="shared" si="24"/>
        <v>41586.448539999998</v>
      </c>
      <c r="H1329" s="2">
        <f t="shared" si="23"/>
        <v>0.5400000000372529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16426.36</v>
      </c>
      <c r="D1330" s="1">
        <f>'RAS-funkcijski'!E36</f>
        <v>34217.81</v>
      </c>
      <c r="E1330" s="1">
        <v>0</v>
      </c>
      <c r="F1330" s="1">
        <v>0</v>
      </c>
      <c r="G1330" s="2">
        <f t="shared" si="24"/>
        <v>2715.5833600000001</v>
      </c>
      <c r="H1330" s="2">
        <f t="shared" si="23"/>
        <v>0.55000000000291038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16426.36</v>
      </c>
      <c r="D1331" s="1">
        <f>'RAS-funkcijski'!E37</f>
        <v>34217.81</v>
      </c>
      <c r="E1331" s="1">
        <v>0</v>
      </c>
      <c r="F1331" s="1">
        <v>0</v>
      </c>
      <c r="G1331" s="2">
        <f t="shared" si="24"/>
        <v>2800.4453399999998</v>
      </c>
      <c r="H1331" s="2">
        <f t="shared" si="23"/>
        <v>0.55000000000291038</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20114.28</v>
      </c>
      <c r="D1333" s="1">
        <f>'RAS-funkcijski'!E39</f>
        <v>16723.28</v>
      </c>
      <c r="E1333" s="1">
        <v>0</v>
      </c>
      <c r="F1333" s="1">
        <v>0</v>
      </c>
      <c r="G1333" s="2">
        <f t="shared" si="24"/>
        <v>1874.6294</v>
      </c>
      <c r="H1333" s="2">
        <f t="shared" si="23"/>
        <v>0.55999999999767169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20114.28</v>
      </c>
      <c r="D1334" s="1">
        <f>'RAS-funkcijski'!E40</f>
        <v>16723.28</v>
      </c>
      <c r="E1334" s="1">
        <v>0</v>
      </c>
      <c r="F1334" s="1">
        <v>0</v>
      </c>
      <c r="G1334" s="2">
        <f t="shared" si="24"/>
        <v>1928.1902399999999</v>
      </c>
      <c r="H1334" s="2">
        <f t="shared" si="23"/>
        <v>0.55999999999767169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32609.370000000003</v>
      </c>
      <c r="D1337" s="1">
        <f>'RAS-funkcijski'!E43</f>
        <v>19256.560000000001</v>
      </c>
      <c r="E1337" s="1">
        <v>0</v>
      </c>
      <c r="F1337" s="1">
        <v>0</v>
      </c>
      <c r="G1337" s="2">
        <f t="shared" si="24"/>
        <v>2773.77711</v>
      </c>
      <c r="H1337" s="2">
        <f t="shared" si="23"/>
        <v>0.81000000000130967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9246.06</v>
      </c>
      <c r="D1339" s="1">
        <f>'RAS-funkcijski'!E45</f>
        <v>0</v>
      </c>
      <c r="E1339" s="1">
        <v>0</v>
      </c>
      <c r="F1339" s="1">
        <v>0</v>
      </c>
      <c r="G1339" s="2">
        <f t="shared" si="24"/>
        <v>379.08846</v>
      </c>
      <c r="H1339" s="2">
        <f t="shared" si="27"/>
        <v>5.9999999999490683E-2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23363.31</v>
      </c>
      <c r="D1342" s="1">
        <f>'RAS-funkcijski'!E48</f>
        <v>19256.560000000001</v>
      </c>
      <c r="E1342" s="1">
        <v>0</v>
      </c>
      <c r="F1342" s="1">
        <v>0</v>
      </c>
      <c r="G1342" s="2">
        <f t="shared" si="24"/>
        <v>2722.5629200000003</v>
      </c>
      <c r="H1342" s="2">
        <f t="shared" si="27"/>
        <v>0.75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95827.57</v>
      </c>
      <c r="E1344" s="1">
        <v>0</v>
      </c>
      <c r="F1344" s="1">
        <v>0</v>
      </c>
      <c r="G1344" s="2">
        <f t="shared" si="24"/>
        <v>8816.1364400000002</v>
      </c>
      <c r="H1344" s="2">
        <f t="shared" si="27"/>
        <v>0.42999999999301508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95827.57</v>
      </c>
      <c r="E1347" s="1">
        <v>0</v>
      </c>
      <c r="F1347" s="1">
        <v>0</v>
      </c>
      <c r="G1347" s="2">
        <f t="shared" si="24"/>
        <v>9391.1018600000007</v>
      </c>
      <c r="H1347" s="2">
        <f t="shared" si="27"/>
        <v>0.42999999999301508</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361054.4</v>
      </c>
      <c r="D1348" s="1">
        <f>'RAS-funkcijski'!E54</f>
        <v>266789.14</v>
      </c>
      <c r="E1348" s="1">
        <v>0</v>
      </c>
      <c r="F1348" s="1">
        <v>0</v>
      </c>
      <c r="G1348" s="2">
        <f t="shared" si="24"/>
        <v>44731.634000000005</v>
      </c>
      <c r="H1348" s="2">
        <f t="shared" si="27"/>
        <v>0.5400000000372529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361054.4</v>
      </c>
      <c r="D1349" s="1">
        <f>'RAS-funkcijski'!E55</f>
        <v>266789.14</v>
      </c>
      <c r="E1349" s="1">
        <v>0</v>
      </c>
      <c r="F1349" s="1">
        <v>0</v>
      </c>
      <c r="G1349" s="2">
        <f t="shared" si="24"/>
        <v>45626.266680000001</v>
      </c>
      <c r="H1349" s="2">
        <f t="shared" si="27"/>
        <v>0.5400000000372529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15386.73</v>
      </c>
      <c r="D1355" s="1">
        <f>'RAS-funkcijski'!E61</f>
        <v>15139.24</v>
      </c>
      <c r="E1355" s="1">
        <v>0</v>
      </c>
      <c r="F1355" s="1">
        <v>0</v>
      </c>
      <c r="G1355" s="2">
        <f t="shared" si="24"/>
        <v>2602.9169700000002</v>
      </c>
      <c r="H1355" s="2">
        <f t="shared" si="27"/>
        <v>0.51000000000021828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15386.73</v>
      </c>
      <c r="D1358" s="1">
        <f>'RAS-funkcijski'!E64</f>
        <v>15139.24</v>
      </c>
      <c r="E1358" s="1">
        <v>0</v>
      </c>
      <c r="F1358" s="1">
        <v>0</v>
      </c>
      <c r="G1358" s="2">
        <f t="shared" si="24"/>
        <v>2739.9125999999997</v>
      </c>
      <c r="H1358" s="2">
        <f t="shared" si="27"/>
        <v>0.51000000000021828</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20398.04</v>
      </c>
      <c r="D1369" s="1">
        <f>'RAS-funkcijski'!E75</f>
        <v>28284.48</v>
      </c>
      <c r="E1369" s="1">
        <v>0</v>
      </c>
      <c r="F1369" s="1">
        <v>0</v>
      </c>
      <c r="G1369" s="2">
        <f t="shared" si="24"/>
        <v>5464.6569999999992</v>
      </c>
      <c r="H1369" s="2">
        <f t="shared" si="27"/>
        <v>0.52000000000043656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10245.790000000001</v>
      </c>
      <c r="D1371" s="1">
        <f>'RAS-funkcijski'!E77</f>
        <v>13900.66</v>
      </c>
      <c r="E1371" s="1">
        <v>0</v>
      </c>
      <c r="F1371" s="1">
        <v>0</v>
      </c>
      <c r="G1371" s="2">
        <f t="shared" si="24"/>
        <v>2777.43903</v>
      </c>
      <c r="H1371" s="2">
        <f t="shared" si="27"/>
        <v>0.5499999999992724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10152.25</v>
      </c>
      <c r="D1375" s="1">
        <f>'RAS-funkcijski'!E81</f>
        <v>14383.82</v>
      </c>
      <c r="E1375" s="1">
        <v>0</v>
      </c>
      <c r="F1375" s="1">
        <v>0</v>
      </c>
      <c r="G1375" s="2">
        <f t="shared" si="24"/>
        <v>2996.8315299999999</v>
      </c>
      <c r="H1375" s="2">
        <f t="shared" si="27"/>
        <v>0.43000000000029104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227814.53000000003</v>
      </c>
      <c r="D1376" s="1">
        <f>'RAS-funkcijski'!E82</f>
        <v>170180.58000000002</v>
      </c>
      <c r="E1376" s="1">
        <v>0</v>
      </c>
      <c r="F1376" s="1">
        <v>0</v>
      </c>
      <c r="G1376" s="2">
        <f t="shared" si="24"/>
        <v>44317.70382000001</v>
      </c>
      <c r="H1376" s="2">
        <f t="shared" si="27"/>
        <v>0.88999999995576218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138494.92000000001</v>
      </c>
      <c r="D1378" s="1">
        <f>'RAS-funkcijski'!E84</f>
        <v>90111.92</v>
      </c>
      <c r="E1378" s="1">
        <v>0</v>
      </c>
      <c r="F1378" s="1">
        <v>0</v>
      </c>
      <c r="G1378" s="2">
        <f t="shared" si="24"/>
        <v>25497.500800000002</v>
      </c>
      <c r="H1378" s="2">
        <f t="shared" si="27"/>
        <v>0.15999999998894054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5304.3</v>
      </c>
      <c r="D1379" s="1">
        <f>'RAS-funkcijski'!E85</f>
        <v>9622.1299999999992</v>
      </c>
      <c r="E1379" s="1">
        <v>0</v>
      </c>
      <c r="F1379" s="1">
        <v>0</v>
      </c>
      <c r="G1379" s="2">
        <f t="shared" si="24"/>
        <v>1988.43336</v>
      </c>
      <c r="H1379" s="2">
        <f t="shared" si="27"/>
        <v>0.42999999999938154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53618.42</v>
      </c>
      <c r="D1380" s="1">
        <f>'RAS-funkcijski'!E86</f>
        <v>55184.62</v>
      </c>
      <c r="E1380" s="1">
        <v>0</v>
      </c>
      <c r="F1380" s="1">
        <v>0</v>
      </c>
      <c r="G1380" s="2">
        <f t="shared" si="24"/>
        <v>13446.988120000002</v>
      </c>
      <c r="H1380" s="2">
        <f t="shared" si="27"/>
        <v>0.79999999999563443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30396.89</v>
      </c>
      <c r="D1382" s="1">
        <f>'RAS-funkcijski'!E88</f>
        <v>15261.91</v>
      </c>
      <c r="E1382" s="1">
        <v>0</v>
      </c>
      <c r="F1382" s="1">
        <v>0</v>
      </c>
      <c r="G1382" s="2">
        <f t="shared" si="24"/>
        <v>5117.3396400000001</v>
      </c>
      <c r="H1382" s="2">
        <f t="shared" si="27"/>
        <v>0.2000000000007276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78971.840000000011</v>
      </c>
      <c r="D1401" s="1">
        <f>'RAS-funkcijski'!E107</f>
        <v>491649.11000000004</v>
      </c>
      <c r="E1401" s="1">
        <v>0</v>
      </c>
      <c r="F1401" s="1">
        <v>0</v>
      </c>
      <c r="G1401" s="2">
        <f t="shared" si="24"/>
        <v>109413.81618000001</v>
      </c>
      <c r="H1401" s="2">
        <f t="shared" si="27"/>
        <v>0.27000000003317837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37595.68</v>
      </c>
      <c r="D1402" s="1">
        <f>'RAS-funkcijski'!E108</f>
        <v>47432.21</v>
      </c>
      <c r="E1402" s="1">
        <v>0</v>
      </c>
      <c r="F1402" s="1">
        <v>0</v>
      </c>
      <c r="G1402" s="2">
        <f t="shared" si="24"/>
        <v>13775.850399999999</v>
      </c>
      <c r="H1402" s="2">
        <f t="shared" si="27"/>
        <v>0.52999999999883585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27679.23</v>
      </c>
      <c r="D1403" s="1">
        <f>'RAS-funkcijski'!E109</f>
        <v>426564.58</v>
      </c>
      <c r="E1403" s="1">
        <v>0</v>
      </c>
      <c r="F1403" s="1">
        <v>0</v>
      </c>
      <c r="G1403" s="2">
        <f t="shared" si="24"/>
        <v>92484.880949999992</v>
      </c>
      <c r="H1403" s="2">
        <f t="shared" si="27"/>
        <v>0.6499999999832653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8334.99</v>
      </c>
      <c r="D1405" s="1">
        <f>'RAS-funkcijski'!E111</f>
        <v>8862</v>
      </c>
      <c r="E1405" s="1">
        <v>0</v>
      </c>
      <c r="F1405" s="1">
        <v>0</v>
      </c>
      <c r="G1405" s="2">
        <f t="shared" si="24"/>
        <v>2788.3119299999998</v>
      </c>
      <c r="H1405" s="2">
        <f t="shared" si="27"/>
        <v>1.0000000000218279E-2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5361.94</v>
      </c>
      <c r="D1407" s="1">
        <f>'RAS-funkcijski'!E113</f>
        <v>8790.32</v>
      </c>
      <c r="E1407" s="1">
        <v>0</v>
      </c>
      <c r="F1407" s="1">
        <v>0</v>
      </c>
      <c r="G1407" s="2">
        <f t="shared" si="24"/>
        <v>2500.7412199999999</v>
      </c>
      <c r="H1407" s="2">
        <f t="shared" si="27"/>
        <v>0.38000000000010914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59572.710000000006</v>
      </c>
      <c r="D1408" s="1">
        <f>'RAS-funkcijski'!E114</f>
        <v>92696.829999999987</v>
      </c>
      <c r="E1408" s="1">
        <v>0</v>
      </c>
      <c r="F1408" s="1">
        <v>0</v>
      </c>
      <c r="G1408" s="2">
        <f t="shared" si="24"/>
        <v>26946.3007</v>
      </c>
      <c r="H1408" s="2">
        <f t="shared" si="27"/>
        <v>0.46000000000640284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36729.800000000003</v>
      </c>
      <c r="D1409" s="1">
        <f>'RAS-funkcijski'!E115</f>
        <v>67304.179999999993</v>
      </c>
      <c r="E1409" s="1">
        <v>0</v>
      </c>
      <c r="F1409" s="1">
        <v>0</v>
      </c>
      <c r="G1409" s="2">
        <f t="shared" si="24"/>
        <v>19018.535759999999</v>
      </c>
      <c r="H1409" s="2">
        <f t="shared" si="27"/>
        <v>0.3799999999901047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11951.69</v>
      </c>
      <c r="D1410" s="1">
        <f>'RAS-funkcijski'!E116</f>
        <v>20352.86</v>
      </c>
      <c r="E1410" s="1">
        <v>0</v>
      </c>
      <c r="F1410" s="1">
        <v>0</v>
      </c>
      <c r="G1410" s="2">
        <f t="shared" si="24"/>
        <v>5897.6299200000003</v>
      </c>
      <c r="H1410" s="2">
        <f t="shared" si="27"/>
        <v>0.44999999999890861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24778.11</v>
      </c>
      <c r="D1411" s="1">
        <f>'RAS-funkcijski'!E117</f>
        <v>46951.32</v>
      </c>
      <c r="E1411" s="1">
        <v>0</v>
      </c>
      <c r="F1411" s="1">
        <v>0</v>
      </c>
      <c r="G1411" s="2">
        <f t="shared" si="24"/>
        <v>13410.92475</v>
      </c>
      <c r="H1411" s="2">
        <f t="shared" si="27"/>
        <v>0.43000000000029104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6171.61</v>
      </c>
      <c r="D1412" s="1">
        <f>'RAS-funkcijski'!E118</f>
        <v>9000</v>
      </c>
      <c r="E1412" s="1">
        <v>0</v>
      </c>
      <c r="F1412" s="1">
        <v>0</v>
      </c>
      <c r="G1412" s="2">
        <f t="shared" si="24"/>
        <v>2755.5635400000001</v>
      </c>
      <c r="H1412" s="2">
        <f t="shared" si="27"/>
        <v>0.39000000000032742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6171.61</v>
      </c>
      <c r="D1414" s="1">
        <f>'RAS-funkcijski'!E120</f>
        <v>9000</v>
      </c>
      <c r="E1414" s="1">
        <v>0</v>
      </c>
      <c r="F1414" s="1">
        <v>0</v>
      </c>
      <c r="G1414" s="2">
        <f t="shared" si="24"/>
        <v>2803.9067599999998</v>
      </c>
      <c r="H1414" s="2">
        <f t="shared" si="27"/>
        <v>0.39000000000032742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15901.51</v>
      </c>
      <c r="D1420" s="1">
        <f>'RAS-funkcijski'!E126</f>
        <v>15126.65</v>
      </c>
      <c r="E1420" s="1">
        <v>0</v>
      </c>
      <c r="F1420" s="1">
        <v>0</v>
      </c>
      <c r="G1420" s="2">
        <f t="shared" si="24"/>
        <v>5630.8868199999997</v>
      </c>
      <c r="H1420" s="2">
        <f t="shared" si="27"/>
        <v>0.84000000000014552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769.79</v>
      </c>
      <c r="D1422" s="1">
        <f>'RAS-funkcijski'!E128</f>
        <v>1266</v>
      </c>
      <c r="E1422" s="1">
        <v>0</v>
      </c>
      <c r="F1422" s="1">
        <v>0</v>
      </c>
      <c r="G1422" s="2">
        <f t="shared" si="24"/>
        <v>409.42196000000001</v>
      </c>
      <c r="H1422" s="2">
        <f t="shared" si="27"/>
        <v>0.21000000000003638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64598.869999999995</v>
      </c>
      <c r="D1423" s="1">
        <f>'RAS-funkcijski'!E129</f>
        <v>89748.31</v>
      </c>
      <c r="E1423" s="1">
        <v>0</v>
      </c>
      <c r="F1423" s="1">
        <v>0</v>
      </c>
      <c r="G1423" s="2">
        <f t="shared" si="24"/>
        <v>30511.936249999999</v>
      </c>
      <c r="H1423" s="2">
        <f t="shared" si="27"/>
        <v>0.44000000000232831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44123.7</v>
      </c>
      <c r="D1427" s="1">
        <f>'RAS-funkcijski'!E133</f>
        <v>61365</v>
      </c>
      <c r="E1427" s="1">
        <v>0</v>
      </c>
      <c r="F1427" s="1">
        <v>0</v>
      </c>
      <c r="G1427" s="2">
        <f t="shared" si="24"/>
        <v>21524.1273</v>
      </c>
      <c r="H1427" s="2">
        <f t="shared" si="27"/>
        <v>0.30000000000291038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13935.89</v>
      </c>
      <c r="D1429" s="1">
        <f>'RAS-funkcijski'!E135</f>
        <v>16000</v>
      </c>
      <c r="E1429" s="1">
        <v>0</v>
      </c>
      <c r="F1429" s="1">
        <v>0</v>
      </c>
      <c r="G1429" s="2">
        <f t="shared" si="24"/>
        <v>6017.6015900000002</v>
      </c>
      <c r="H1429" s="2">
        <f t="shared" si="27"/>
        <v>0.11000000000058208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598.39</v>
      </c>
      <c r="D1431" s="1">
        <f>'RAS-funkcijski'!E137</f>
        <v>3002.72</v>
      </c>
      <c r="E1431" s="1">
        <v>0</v>
      </c>
      <c r="F1431" s="1">
        <v>0</v>
      </c>
      <c r="G1431" s="2">
        <f t="shared" si="24"/>
        <v>878.30939000000001</v>
      </c>
      <c r="H1431" s="2">
        <f t="shared" si="27"/>
        <v>0.67000000000018645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1807.4</v>
      </c>
      <c r="D1432" s="1">
        <f>'RAS-funkcijski'!E138</f>
        <v>4776.97</v>
      </c>
      <c r="E1432" s="1">
        <v>0</v>
      </c>
      <c r="F1432" s="1">
        <v>0</v>
      </c>
      <c r="G1432" s="2">
        <f t="shared" si="24"/>
        <v>1522.4195600000003</v>
      </c>
      <c r="H1432" s="2">
        <f t="shared" si="27"/>
        <v>0.42999999999983629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4133.49</v>
      </c>
      <c r="D1434" s="1">
        <f>'RAS-funkcijski'!E140</f>
        <v>4603.62</v>
      </c>
      <c r="E1434" s="1">
        <v>0</v>
      </c>
      <c r="F1434" s="1">
        <v>0</v>
      </c>
      <c r="G1434" s="2">
        <f t="shared" si="24"/>
        <v>1814.3392800000001</v>
      </c>
      <c r="H1434" s="2">
        <f t="shared" si="27"/>
        <v>0.86999999999989086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1265187.27</v>
      </c>
      <c r="D1435" s="13">
        <f>'RAS-funkcijski'!E141</f>
        <v>1803272.8100000003</v>
      </c>
      <c r="E1435" s="13">
        <v>0</v>
      </c>
      <c r="F1435" s="13">
        <v>0</v>
      </c>
      <c r="G1435" s="14">
        <f t="shared" si="24"/>
        <v>667427.40593000012</v>
      </c>
      <c r="H1435" s="14">
        <f t="shared" si="27"/>
        <v>0.45999999972991645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262.68</v>
      </c>
      <c r="E1436" s="6">
        <v>0</v>
      </c>
      <c r="F1436" s="6">
        <v>0</v>
      </c>
      <c r="G1436" s="7">
        <f t="shared" si="24"/>
        <v>0.52536000000000005</v>
      </c>
      <c r="H1436" s="7">
        <f t="shared" si="27"/>
        <v>0.31999999999999318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262.68</v>
      </c>
      <c r="E1437" s="1">
        <v>0</v>
      </c>
      <c r="F1437" s="1">
        <v>0</v>
      </c>
      <c r="G1437" s="2">
        <f t="shared" si="24"/>
        <v>1.0507200000000001</v>
      </c>
      <c r="H1437" s="2">
        <f t="shared" si="27"/>
        <v>0.31999999999999318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262.68</v>
      </c>
      <c r="E1438" s="1">
        <v>0</v>
      </c>
      <c r="F1438" s="1">
        <v>0</v>
      </c>
      <c r="G1438" s="2">
        <f t="shared" si="24"/>
        <v>1.5760800000000001</v>
      </c>
      <c r="H1438" s="2">
        <f t="shared" si="27"/>
        <v>0.31999999999999318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262.68</v>
      </c>
      <c r="E1439" s="1">
        <v>0</v>
      </c>
      <c r="F1439" s="1">
        <v>0</v>
      </c>
      <c r="G1439" s="2">
        <f t="shared" si="24"/>
        <v>2.1014400000000002</v>
      </c>
      <c r="H1439" s="2">
        <f t="shared" si="27"/>
        <v>0.31999999999999318</v>
      </c>
      <c r="I1439" s="10">
        <f t="shared" ref="I1439:I1444" si="28">G1439*H1439</f>
        <v>0.67246079999998576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96393.63</v>
      </c>
      <c r="D1480" s="6"/>
      <c r="E1480" s="6">
        <v>0</v>
      </c>
      <c r="F1480" s="6">
        <v>0</v>
      </c>
      <c r="G1480" s="7">
        <f t="shared" ref="G1480:G1580" si="34">B1480/1000*C1480</f>
        <v>96.393630000000002</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2169737.36</v>
      </c>
      <c r="D1481" s="1">
        <v>0</v>
      </c>
      <c r="E1481" s="1">
        <v>0</v>
      </c>
      <c r="F1481" s="1">
        <v>0</v>
      </c>
      <c r="G1481" s="2">
        <f t="shared" si="34"/>
        <v>4339.4747200000002</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1469109.19</v>
      </c>
      <c r="D1483" s="1">
        <v>0</v>
      </c>
      <c r="E1483" s="1">
        <v>0</v>
      </c>
      <c r="F1483" s="1">
        <v>0</v>
      </c>
      <c r="G1483" s="2">
        <f t="shared" si="34"/>
        <v>5876.4367599999996</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185194.11</v>
      </c>
      <c r="D1484" s="1">
        <v>0</v>
      </c>
      <c r="E1484" s="1">
        <v>0</v>
      </c>
      <c r="F1484" s="1">
        <v>0</v>
      </c>
      <c r="G1484" s="2">
        <f t="shared" si="34"/>
        <v>925.97055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574703.18000000005</v>
      </c>
      <c r="D1485" s="1">
        <v>0</v>
      </c>
      <c r="E1485" s="1">
        <v>0</v>
      </c>
      <c r="F1485" s="1">
        <v>0</v>
      </c>
      <c r="G1485" s="2">
        <f t="shared" si="34"/>
        <v>3448.2190800000003</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2593.09</v>
      </c>
      <c r="D1486" s="1">
        <v>0</v>
      </c>
      <c r="E1486" s="1">
        <v>0</v>
      </c>
      <c r="F1486" s="1">
        <v>0</v>
      </c>
      <c r="G1486" s="2">
        <f t="shared" si="34"/>
        <v>18.151630000000001</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45616.09</v>
      </c>
      <c r="D1487" s="1">
        <v>0</v>
      </c>
      <c r="E1487" s="1">
        <v>0</v>
      </c>
      <c r="F1487" s="1">
        <v>0</v>
      </c>
      <c r="G1487" s="2">
        <f t="shared" si="34"/>
        <v>364.92872</v>
      </c>
      <c r="H1487" s="2">
        <f t="shared" si="35"/>
        <v>8.999999999650754E-2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95777.54</v>
      </c>
      <c r="D1489" s="1">
        <v>0</v>
      </c>
      <c r="E1489" s="1">
        <v>0</v>
      </c>
      <c r="F1489" s="1">
        <v>0</v>
      </c>
      <c r="G1489" s="2">
        <f t="shared" si="34"/>
        <v>957.77539999999999</v>
      </c>
      <c r="H1489" s="2">
        <f t="shared" si="35"/>
        <v>0.46000000000640284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565225.18000000005</v>
      </c>
      <c r="D1491" s="1">
        <v>0</v>
      </c>
      <c r="E1491" s="1">
        <v>0</v>
      </c>
      <c r="F1491" s="1">
        <v>0</v>
      </c>
      <c r="G1491" s="2">
        <f t="shared" si="34"/>
        <v>6782.7021600000007</v>
      </c>
      <c r="H1491" s="2">
        <f t="shared" si="35"/>
        <v>0.18000000005122274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700628.17</v>
      </c>
      <c r="D1492" s="1">
        <v>0</v>
      </c>
      <c r="E1492" s="1">
        <v>0</v>
      </c>
      <c r="F1492" s="1">
        <v>0</v>
      </c>
      <c r="G1492" s="2">
        <f t="shared" si="34"/>
        <v>9108.1662099999994</v>
      </c>
      <c r="H1492" s="2">
        <f t="shared" si="35"/>
        <v>0.17000000004190952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2090732.52</v>
      </c>
      <c r="D1499" s="1">
        <v>0</v>
      </c>
      <c r="E1499" s="1">
        <v>0</v>
      </c>
      <c r="F1499" s="1">
        <v>0</v>
      </c>
      <c r="G1499" s="2">
        <f t="shared" si="34"/>
        <v>41814.650399999999</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1471841.51</v>
      </c>
      <c r="D1501" s="1">
        <v>0</v>
      </c>
      <c r="E1501" s="1">
        <v>0</v>
      </c>
      <c r="F1501" s="1">
        <v>0</v>
      </c>
      <c r="G1501" s="2">
        <f t="shared" si="34"/>
        <v>32380.513219999997</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193038.76</v>
      </c>
      <c r="D1502" s="1">
        <v>0</v>
      </c>
      <c r="E1502" s="1">
        <v>0</v>
      </c>
      <c r="F1502" s="1">
        <v>0</v>
      </c>
      <c r="G1502" s="2">
        <f t="shared" si="34"/>
        <v>4439.8914800000002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574130.43000000005</v>
      </c>
      <c r="D1503" s="1">
        <v>0</v>
      </c>
      <c r="E1503" s="1">
        <v>0</v>
      </c>
      <c r="F1503" s="1">
        <v>0</v>
      </c>
      <c r="G1503" s="2">
        <f t="shared" si="34"/>
        <v>13779.130320000002</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2546.21</v>
      </c>
      <c r="D1504" s="1">
        <v>0</v>
      </c>
      <c r="E1504" s="1">
        <v>0</v>
      </c>
      <c r="F1504" s="1">
        <v>0</v>
      </c>
      <c r="G1504" s="2">
        <f t="shared" si="34"/>
        <v>63.655250000000002</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45616.09</v>
      </c>
      <c r="D1505" s="1">
        <v>0</v>
      </c>
      <c r="E1505" s="1">
        <v>0</v>
      </c>
      <c r="F1505" s="1">
        <v>0</v>
      </c>
      <c r="G1505" s="2">
        <f t="shared" si="34"/>
        <v>1186.0183399999999</v>
      </c>
      <c r="H1505" s="2">
        <f t="shared" si="35"/>
        <v>8.999999999650754E-2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95642.41</v>
      </c>
      <c r="D1507" s="1">
        <v>0</v>
      </c>
      <c r="E1507" s="1">
        <v>0</v>
      </c>
      <c r="F1507" s="1">
        <v>0</v>
      </c>
      <c r="G1507" s="2">
        <f t="shared" si="34"/>
        <v>2677.9874800000002</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560867.61</v>
      </c>
      <c r="D1509" s="1">
        <v>0</v>
      </c>
      <c r="E1509" s="1">
        <v>0</v>
      </c>
      <c r="F1509" s="1">
        <v>0</v>
      </c>
      <c r="G1509" s="2">
        <f t="shared" si="34"/>
        <v>16826.028299999998</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618891.01</v>
      </c>
      <c r="D1510" s="1">
        <v>0</v>
      </c>
      <c r="E1510" s="1">
        <v>0</v>
      </c>
      <c r="F1510" s="1">
        <v>0</v>
      </c>
      <c r="G1510" s="2">
        <f t="shared" si="34"/>
        <v>19185.621309999999</v>
      </c>
      <c r="H1510" s="2">
        <f t="shared" si="35"/>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175398.46999999974</v>
      </c>
      <c r="D1517" s="1">
        <v>0</v>
      </c>
      <c r="E1517" s="1">
        <v>0</v>
      </c>
      <c r="F1517" s="1">
        <v>0</v>
      </c>
      <c r="G1517" s="2">
        <f t="shared" si="34"/>
        <v>6665.1418599999897</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972.29</v>
      </c>
      <c r="D1518" s="1">
        <v>0</v>
      </c>
      <c r="E1518" s="1">
        <v>0</v>
      </c>
      <c r="F1518" s="1">
        <v>0</v>
      </c>
      <c r="G1518" s="2">
        <f t="shared" si="34"/>
        <v>37.919309999999996</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972.29</v>
      </c>
      <c r="D1524" s="1">
        <v>0</v>
      </c>
      <c r="E1524" s="1">
        <v>0</v>
      </c>
      <c r="F1524" s="1">
        <v>0</v>
      </c>
      <c r="G1524" s="2">
        <f t="shared" si="34"/>
        <v>43.753049999999995</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972.29</v>
      </c>
      <c r="D1530" s="1">
        <v>0</v>
      </c>
      <c r="E1530" s="1">
        <v>0</v>
      </c>
      <c r="F1530" s="1">
        <v>0</v>
      </c>
      <c r="G1530" s="2">
        <f t="shared" si="34"/>
        <v>49.586789999999993</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388.52</v>
      </c>
      <c r="D1531" s="1">
        <v>0</v>
      </c>
      <c r="E1531" s="1">
        <v>0</v>
      </c>
      <c r="F1531" s="1">
        <v>0</v>
      </c>
      <c r="G1531" s="2">
        <f t="shared" si="34"/>
        <v>20.203039999999998</v>
      </c>
      <c r="H1531" s="2">
        <f t="shared" si="35"/>
        <v>0.48000000000001819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583.77</v>
      </c>
      <c r="D1533" s="1">
        <v>0</v>
      </c>
      <c r="E1533" s="1">
        <v>0</v>
      </c>
      <c r="F1533" s="1">
        <v>0</v>
      </c>
      <c r="G1533" s="2">
        <f t="shared" si="34"/>
        <v>31.523579999999999</v>
      </c>
      <c r="H1533" s="2">
        <f t="shared" si="35"/>
        <v>0.23000000000001819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174426.18</v>
      </c>
      <c r="D1576" s="1">
        <v>0</v>
      </c>
      <c r="E1576" s="1">
        <v>0</v>
      </c>
      <c r="F1576" s="1">
        <v>0</v>
      </c>
      <c r="G1576" s="2">
        <f t="shared" si="34"/>
        <v>16919.339459999999</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74292.52</v>
      </c>
      <c r="D1578" s="1">
        <v>0</v>
      </c>
      <c r="E1578" s="1">
        <v>0</v>
      </c>
      <c r="F1578" s="1">
        <v>0</v>
      </c>
      <c r="G1578" s="2">
        <f t="shared" si="34"/>
        <v>7354.9594800000004</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100133.66</v>
      </c>
      <c r="D1579" s="1">
        <v>0</v>
      </c>
      <c r="E1579" s="1">
        <v>0</v>
      </c>
      <c r="F1579" s="1">
        <v>0</v>
      </c>
      <c r="G1579" s="2">
        <f t="shared" si="34"/>
        <v>10013.366000000002</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35669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1429801.2899999998</v>
      </c>
      <c r="I16" s="170">
        <f>'PR-RAS'!E6</f>
        <v>2243467.0700000008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1257831.3700000001</v>
      </c>
      <c r="I17" s="170">
        <f>'PR-RAS'!E151</f>
        <v>1280041.2799999998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349429.88999999955</v>
      </c>
      <c r="I18" s="170">
        <f>'PR-RAS'!E645</f>
        <v>643872.24000000104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4252482.7399999993</v>
      </c>
      <c r="I20" s="173">
        <f>BILANCA!E7</f>
        <v>4728936.2899999991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517912.31</v>
      </c>
      <c r="I21" s="175">
        <f>BILANCA!E68</f>
        <v>885469.56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96393.63</v>
      </c>
      <c r="I22" s="175">
        <f>BILANCA!E176</f>
        <v>175398.47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4674001.42</v>
      </c>
      <c r="I23" s="177">
        <f>BILANCA!E237</f>
        <v>5439007.3799999999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336001.17000000004</v>
      </c>
      <c r="I24" s="173">
        <f>'RAS-funkcijski'!E5</f>
        <v>440075.22</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445591.14</v>
      </c>
      <c r="I25" s="175">
        <f>'RAS-funkcijski'!E35</f>
        <v>447953.6</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30396.89</v>
      </c>
      <c r="I26" s="175">
        <f>'RAS-funkcijski'!E88</f>
        <v>15261.91</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59572.710000000006</v>
      </c>
      <c r="I27" s="175">
        <f>'RAS-funkcijski'!E114</f>
        <v>92696.829999999987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1265187.27</v>
      </c>
      <c r="I28" s="179">
        <f>'RAS-funkcijski'!E141</f>
        <v>1803272.8100000003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262.68</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96393.63</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175398.46999999974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972.29</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174426.18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14" zoomScaleNormal="100"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1429801.2899999998</v>
      </c>
      <c r="E6" s="51">
        <f>E7+E44+E50+E82+E106+E124+E133+E139</f>
        <v>2243467.0700000008</v>
      </c>
      <c r="F6" s="52">
        <f t="shared" ref="F6:F131" si="0">IF(D6&lt;&gt;0,IF(E6/D6&gt;=100,"&gt;&gt;100",E6/D6*100),"-")</f>
        <v>156.90761266553349</v>
      </c>
    </row>
    <row r="7" spans="1:25" ht="12.75" customHeight="1" x14ac:dyDescent="0.2">
      <c r="A7" s="53">
        <v>61</v>
      </c>
      <c r="B7" s="294" t="s">
        <v>60</v>
      </c>
      <c r="C7" s="50" t="s">
        <v>61</v>
      </c>
      <c r="D7" s="51">
        <f t="shared" ref="D7:E7" si="1">D8+D17+D23+D29+D37+D40</f>
        <v>361372.83999999997</v>
      </c>
      <c r="E7" s="51">
        <f t="shared" si="1"/>
        <v>468435.14</v>
      </c>
      <c r="F7" s="52">
        <f t="shared" si="0"/>
        <v>129.62654858068473</v>
      </c>
    </row>
    <row r="8" spans="1:25" ht="12.75" customHeight="1" x14ac:dyDescent="0.2">
      <c r="A8" s="53">
        <v>611</v>
      </c>
      <c r="B8" s="85" t="s">
        <v>62</v>
      </c>
      <c r="C8" s="50" t="s">
        <v>63</v>
      </c>
      <c r="D8" s="51">
        <f t="shared" ref="D8:E8" si="2">SUM(D9:D14)-D15-D16</f>
        <v>318936.58999999997</v>
      </c>
      <c r="E8" s="51">
        <f t="shared" si="2"/>
        <v>422366.95</v>
      </c>
      <c r="F8" s="52">
        <f t="shared" si="0"/>
        <v>132.42975664849243</v>
      </c>
    </row>
    <row r="9" spans="1:25" ht="12.75" customHeight="1" x14ac:dyDescent="0.2">
      <c r="A9" s="53">
        <v>6111</v>
      </c>
      <c r="B9" s="85" t="s">
        <v>64</v>
      </c>
      <c r="C9" s="50" t="s">
        <v>65</v>
      </c>
      <c r="D9" s="242">
        <v>337532.11</v>
      </c>
      <c r="E9" s="242">
        <v>454443.25</v>
      </c>
      <c r="F9" s="52">
        <f t="shared" si="0"/>
        <v>134.63704238390829</v>
      </c>
    </row>
    <row r="10" spans="1:25" ht="12.75" customHeight="1" x14ac:dyDescent="0.2">
      <c r="A10" s="53">
        <v>6112</v>
      </c>
      <c r="B10" s="85" t="s">
        <v>66</v>
      </c>
      <c r="C10" s="50" t="s">
        <v>67</v>
      </c>
      <c r="D10" s="242">
        <v>20822.64</v>
      </c>
      <c r="E10" s="242">
        <v>26050.54</v>
      </c>
      <c r="F10" s="52">
        <f t="shared" si="0"/>
        <v>125.10680682180551</v>
      </c>
    </row>
    <row r="11" spans="1:25" ht="12.75" customHeight="1" x14ac:dyDescent="0.2">
      <c r="A11" s="53">
        <v>6113</v>
      </c>
      <c r="B11" s="85" t="s">
        <v>68</v>
      </c>
      <c r="C11" s="50" t="s">
        <v>69</v>
      </c>
      <c r="D11" s="242">
        <v>10257.98</v>
      </c>
      <c r="E11" s="242">
        <v>10379.65</v>
      </c>
      <c r="F11" s="52">
        <f t="shared" si="0"/>
        <v>101.18610096724696</v>
      </c>
    </row>
    <row r="12" spans="1:25" ht="12.75" customHeight="1" x14ac:dyDescent="0.2">
      <c r="A12" s="53">
        <v>6114</v>
      </c>
      <c r="B12" s="85" t="s">
        <v>70</v>
      </c>
      <c r="C12" s="50" t="s">
        <v>71</v>
      </c>
      <c r="D12" s="242">
        <v>2701.19</v>
      </c>
      <c r="E12" s="242">
        <v>2414.6999999999998</v>
      </c>
      <c r="F12" s="52">
        <f t="shared" si="0"/>
        <v>89.393933784739303</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52377.33</v>
      </c>
      <c r="E15" s="242">
        <v>70921.19</v>
      </c>
      <c r="F15" s="52">
        <f t="shared" si="0"/>
        <v>135.40436291807924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38714.200000000004</v>
      </c>
      <c r="E23" s="51">
        <f t="shared" si="4"/>
        <v>40791.300000000003</v>
      </c>
      <c r="F23" s="52">
        <f t="shared" si="0"/>
        <v>105.36521483073393</v>
      </c>
    </row>
    <row r="24" spans="1:6" ht="12.75" customHeight="1" x14ac:dyDescent="0.2">
      <c r="A24" s="53">
        <v>6131</v>
      </c>
      <c r="B24" s="85" t="s">
        <v>94</v>
      </c>
      <c r="C24" s="50" t="s">
        <v>95</v>
      </c>
      <c r="D24" s="242">
        <v>4821.08</v>
      </c>
      <c r="E24" s="242">
        <v>3664.47</v>
      </c>
      <c r="F24" s="52">
        <f t="shared" si="0"/>
        <v>76.00931741435528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33893.120000000003</v>
      </c>
      <c r="E27" s="242">
        <v>37126.83</v>
      </c>
      <c r="F27" s="52">
        <f t="shared" si="0"/>
        <v>109.54090387665698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3722.05</v>
      </c>
      <c r="E29" s="51">
        <f t="shared" si="5"/>
        <v>5276.89</v>
      </c>
      <c r="F29" s="52">
        <f t="shared" si="0"/>
        <v>141.77375371099259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3575.88</v>
      </c>
      <c r="E31" s="242">
        <v>5276.89</v>
      </c>
      <c r="F31" s="52">
        <f t="shared" si="0"/>
        <v>147.56899001085048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146.16999999999999</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513575.09</v>
      </c>
      <c r="E50" s="51">
        <f>E51+E54+E59+E62+E65+E68+E71+E74+E77</f>
        <v>1267533.8900000001</v>
      </c>
      <c r="F50" s="52">
        <f t="shared" si="0"/>
        <v>246.80595197870679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511043.5</v>
      </c>
      <c r="E59" s="51">
        <f t="shared" si="12"/>
        <v>701853.12</v>
      </c>
      <c r="F59" s="52">
        <f t="shared" si="0"/>
        <v>137.33725602615041</v>
      </c>
    </row>
    <row r="60" spans="1:6" ht="24" x14ac:dyDescent="0.2">
      <c r="A60" s="53">
        <v>6331</v>
      </c>
      <c r="B60" s="86" t="s">
        <v>166</v>
      </c>
      <c r="C60" s="50" t="s">
        <v>167</v>
      </c>
      <c r="D60" s="242">
        <v>418197.31</v>
      </c>
      <c r="E60" s="242">
        <v>573723.54</v>
      </c>
      <c r="F60" s="52">
        <f t="shared" si="0"/>
        <v>137.18967728415089</v>
      </c>
    </row>
    <row r="61" spans="1:6" ht="24" x14ac:dyDescent="0.2">
      <c r="A61" s="53">
        <v>6332</v>
      </c>
      <c r="B61" s="86" t="s">
        <v>168</v>
      </c>
      <c r="C61" s="50" t="s">
        <v>169</v>
      </c>
      <c r="D61" s="242">
        <v>92846.19</v>
      </c>
      <c r="E61" s="242">
        <v>128129.58</v>
      </c>
      <c r="F61" s="52">
        <f t="shared" si="0"/>
        <v>138.00197940270894</v>
      </c>
    </row>
    <row r="62" spans="1:6" ht="12.75" customHeight="1" x14ac:dyDescent="0.2">
      <c r="A62" s="53">
        <v>634</v>
      </c>
      <c r="B62" s="85" t="s">
        <v>170</v>
      </c>
      <c r="C62" s="50" t="s">
        <v>171</v>
      </c>
      <c r="D62" s="51">
        <f t="shared" ref="D62:E62" si="13">SUM(D63:D64)</f>
        <v>1814.89</v>
      </c>
      <c r="E62" s="51">
        <f t="shared" si="13"/>
        <v>3257.24</v>
      </c>
      <c r="F62" s="52">
        <f t="shared" si="0"/>
        <v>179.47313611293245</v>
      </c>
    </row>
    <row r="63" spans="1:6" ht="12.75" customHeight="1" x14ac:dyDescent="0.2">
      <c r="A63" s="53">
        <v>6341</v>
      </c>
      <c r="B63" s="85" t="s">
        <v>172</v>
      </c>
      <c r="C63" s="50" t="s">
        <v>173</v>
      </c>
      <c r="D63" s="242">
        <v>1814.89</v>
      </c>
      <c r="E63" s="242">
        <v>3257.24</v>
      </c>
      <c r="F63" s="52">
        <f t="shared" si="0"/>
        <v>179.47313611293245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716.7</v>
      </c>
      <c r="E68" s="51">
        <f t="shared" si="15"/>
        <v>0</v>
      </c>
      <c r="F68" s="52">
        <f t="shared" si="0"/>
        <v>0</v>
      </c>
    </row>
    <row r="69" spans="1:6" ht="12.75" customHeight="1" x14ac:dyDescent="0.2">
      <c r="A69" s="53" t="s">
        <v>184</v>
      </c>
      <c r="B69" s="85" t="s">
        <v>185</v>
      </c>
      <c r="C69" s="50" t="s">
        <v>184</v>
      </c>
      <c r="D69" s="242">
        <v>716.7</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562423.53</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562423.53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365161.97</v>
      </c>
      <c r="E82" s="51">
        <f t="shared" si="19"/>
        <v>272463.10000000003</v>
      </c>
      <c r="F82" s="52">
        <f t="shared" si="0"/>
        <v>74.614314300035147</v>
      </c>
    </row>
    <row r="83" spans="1:6" ht="12.75" customHeight="1" x14ac:dyDescent="0.2">
      <c r="A83" s="53">
        <v>641</v>
      </c>
      <c r="B83" s="85" t="s">
        <v>212</v>
      </c>
      <c r="C83" s="50" t="s">
        <v>213</v>
      </c>
      <c r="D83" s="51">
        <f t="shared" ref="D83:E83" si="20">SUM(D84:D90)</f>
        <v>0</v>
      </c>
      <c r="E83" s="51">
        <f t="shared" si="20"/>
        <v>0.34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0.34</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365161.97</v>
      </c>
      <c r="E91" s="51">
        <f t="shared" si="21"/>
        <v>272462.76</v>
      </c>
      <c r="F91" s="52">
        <f t="shared" si="0"/>
        <v>74.614221190667806</v>
      </c>
    </row>
    <row r="92" spans="1:6" ht="12.75" customHeight="1" x14ac:dyDescent="0.2">
      <c r="A92" s="53">
        <v>6421</v>
      </c>
      <c r="B92" s="85" t="s">
        <v>230</v>
      </c>
      <c r="C92" s="50" t="s">
        <v>231</v>
      </c>
      <c r="D92" s="242">
        <v>47.3</v>
      </c>
      <c r="E92" s="242">
        <v>50</v>
      </c>
      <c r="F92" s="52">
        <f t="shared" si="0"/>
        <v>105.70824524312896</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364761.99</v>
      </c>
      <c r="E94" s="242">
        <v>272164.01</v>
      </c>
      <c r="F94" s="52">
        <f t="shared" si="0"/>
        <v>74.614136741605137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352.68</v>
      </c>
      <c r="E97" s="242">
        <v>248.75</v>
      </c>
      <c r="F97" s="52">
        <f t="shared" si="0"/>
        <v>70.531359872972672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165311.4</v>
      </c>
      <c r="E106" s="51">
        <f t="shared" si="23"/>
        <v>205698.26</v>
      </c>
      <c r="F106" s="52">
        <f t="shared" si="0"/>
        <v>124.43077730876395</v>
      </c>
    </row>
    <row r="107" spans="1:6" ht="12.75" customHeight="1" x14ac:dyDescent="0.2">
      <c r="A107" s="53">
        <v>651</v>
      </c>
      <c r="B107" s="85" t="s">
        <v>260</v>
      </c>
      <c r="C107" s="50" t="s">
        <v>261</v>
      </c>
      <c r="D107" s="51">
        <f t="shared" ref="D107:E107" si="24">SUM(D108:D111)</f>
        <v>123</v>
      </c>
      <c r="E107" s="51">
        <f t="shared" si="24"/>
        <v>328.07</v>
      </c>
      <c r="F107" s="52">
        <f t="shared" si="0"/>
        <v>266.72357723577232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0.81</v>
      </c>
      <c r="E110" s="242">
        <v>23.08</v>
      </c>
      <c r="F110" s="52">
        <f t="shared" si="0"/>
        <v>2849.382716049382</v>
      </c>
    </row>
    <row r="111" spans="1:6" ht="12.75" customHeight="1" x14ac:dyDescent="0.2">
      <c r="A111" s="53">
        <v>6514</v>
      </c>
      <c r="B111" s="85" t="s">
        <v>268</v>
      </c>
      <c r="C111" s="50" t="s">
        <v>269</v>
      </c>
      <c r="D111" s="242">
        <v>122.19</v>
      </c>
      <c r="E111" s="242">
        <v>304.99</v>
      </c>
      <c r="F111" s="52">
        <f t="shared" si="0"/>
        <v>249.60307717489155</v>
      </c>
    </row>
    <row r="112" spans="1:6" ht="12.75" customHeight="1" x14ac:dyDescent="0.2">
      <c r="A112" s="53">
        <v>652</v>
      </c>
      <c r="B112" s="85" t="s">
        <v>270</v>
      </c>
      <c r="C112" s="50" t="s">
        <v>271</v>
      </c>
      <c r="D112" s="51">
        <f t="shared" ref="D112:E112" si="25">SUM(D113:D119)</f>
        <v>71558.850000000006</v>
      </c>
      <c r="E112" s="51">
        <f t="shared" si="25"/>
        <v>106412.04</v>
      </c>
      <c r="F112" s="52">
        <f t="shared" si="0"/>
        <v>148.70563179816332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110.85</v>
      </c>
      <c r="E114" s="242">
        <v>193.12</v>
      </c>
      <c r="F114" s="52">
        <f t="shared" si="0"/>
        <v>174.21741091565178</v>
      </c>
    </row>
    <row r="115" spans="1:6" ht="12.75" customHeight="1" x14ac:dyDescent="0.2">
      <c r="A115" s="53">
        <v>6524</v>
      </c>
      <c r="B115" s="85" t="s">
        <v>276</v>
      </c>
      <c r="C115" s="50" t="s">
        <v>277</v>
      </c>
      <c r="D115" s="242">
        <v>52250.86</v>
      </c>
      <c r="E115" s="242">
        <v>88009.98</v>
      </c>
      <c r="F115" s="52">
        <f t="shared" si="0"/>
        <v>168.43738074358967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19197.14</v>
      </c>
      <c r="E117" s="242">
        <v>18208.939999999999</v>
      </c>
      <c r="F117" s="52">
        <f t="shared" si="0"/>
        <v>94.85235821585924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93629.549999999988</v>
      </c>
      <c r="E120" s="51">
        <f t="shared" si="26"/>
        <v>98958.15</v>
      </c>
      <c r="F120" s="52">
        <f t="shared" si="0"/>
        <v>105.69115199207944</v>
      </c>
    </row>
    <row r="121" spans="1:6" ht="12.75" customHeight="1" x14ac:dyDescent="0.2">
      <c r="A121" s="53">
        <v>6531</v>
      </c>
      <c r="B121" s="85" t="s">
        <v>288</v>
      </c>
      <c r="C121" s="50" t="s">
        <v>289</v>
      </c>
      <c r="D121" s="242">
        <v>2122.0100000000002</v>
      </c>
      <c r="E121" s="242">
        <v>2407.9</v>
      </c>
      <c r="F121" s="52">
        <f t="shared" si="0"/>
        <v>113.47260380488309</v>
      </c>
    </row>
    <row r="122" spans="1:6" ht="12.75" customHeight="1" x14ac:dyDescent="0.2">
      <c r="A122" s="53">
        <v>6532</v>
      </c>
      <c r="B122" s="85" t="s">
        <v>290</v>
      </c>
      <c r="C122" s="50" t="s">
        <v>291</v>
      </c>
      <c r="D122" s="242">
        <v>88710.75</v>
      </c>
      <c r="E122" s="242">
        <v>93625.25</v>
      </c>
      <c r="F122" s="52">
        <f t="shared" si="0"/>
        <v>105.53991483557516</v>
      </c>
    </row>
    <row r="123" spans="1:6" ht="12.75" customHeight="1" x14ac:dyDescent="0.2">
      <c r="A123" s="53">
        <v>6533</v>
      </c>
      <c r="B123" s="85" t="s">
        <v>292</v>
      </c>
      <c r="C123" s="50" t="s">
        <v>293</v>
      </c>
      <c r="D123" s="242">
        <v>2796.79</v>
      </c>
      <c r="E123" s="242">
        <v>2925</v>
      </c>
      <c r="F123" s="52">
        <f t="shared" si="0"/>
        <v>104.58418401095541</v>
      </c>
    </row>
    <row r="124" spans="1:6" ht="24" x14ac:dyDescent="0.2">
      <c r="A124" s="53">
        <v>66</v>
      </c>
      <c r="B124" s="231" t="s">
        <v>294</v>
      </c>
      <c r="C124" s="50" t="s">
        <v>295</v>
      </c>
      <c r="D124" s="51">
        <f t="shared" ref="D124:E124" si="27">D125+D128</f>
        <v>17790.679999999997</v>
      </c>
      <c r="E124" s="51">
        <f t="shared" si="27"/>
        <v>24338.81</v>
      </c>
      <c r="F124" s="52">
        <f t="shared" si="0"/>
        <v>136.80651891889462</v>
      </c>
    </row>
    <row r="125" spans="1:6" ht="12.75" customHeight="1" x14ac:dyDescent="0.2">
      <c r="A125" s="53">
        <v>661</v>
      </c>
      <c r="B125" s="86" t="s">
        <v>296</v>
      </c>
      <c r="C125" s="50" t="s">
        <v>297</v>
      </c>
      <c r="D125" s="51">
        <f t="shared" ref="D125:E125" si="28">SUM(D126:D127)</f>
        <v>17392.509999999998</v>
      </c>
      <c r="E125" s="51">
        <f t="shared" si="28"/>
        <v>24338.81</v>
      </c>
      <c r="F125" s="52">
        <f t="shared" si="0"/>
        <v>139.93845626651935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17392.509999999998</v>
      </c>
      <c r="E127" s="242">
        <v>24338.81</v>
      </c>
      <c r="F127" s="52">
        <f t="shared" si="0"/>
        <v>139.93845626651935</v>
      </c>
    </row>
    <row r="128" spans="1:6" ht="24" x14ac:dyDescent="0.2">
      <c r="A128" s="53">
        <v>663</v>
      </c>
      <c r="B128" s="231" t="s">
        <v>302</v>
      </c>
      <c r="C128" s="50" t="s">
        <v>303</v>
      </c>
      <c r="D128" s="51">
        <f t="shared" ref="D128:E128" si="29">SUM(D129:D132)</f>
        <v>398.17</v>
      </c>
      <c r="E128" s="51">
        <f t="shared" si="29"/>
        <v>0</v>
      </c>
      <c r="F128" s="52">
        <f t="shared" si="0"/>
        <v>0</v>
      </c>
    </row>
    <row r="129" spans="1:6" ht="12.75" customHeight="1" x14ac:dyDescent="0.2">
      <c r="A129" s="53">
        <v>6631</v>
      </c>
      <c r="B129" s="86" t="s">
        <v>304</v>
      </c>
      <c r="C129" s="50" t="s">
        <v>305</v>
      </c>
      <c r="D129" s="242">
        <v>398.17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6589.31</v>
      </c>
      <c r="E139" s="51">
        <f t="shared" si="33"/>
        <v>4997.87</v>
      </c>
      <c r="F139" s="52">
        <f t="shared" si="31"/>
        <v>75.848154055583962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6589.31</v>
      </c>
      <c r="E150" s="242">
        <v>4997.87</v>
      </c>
      <c r="F150" s="52">
        <f t="shared" si="31"/>
        <v>75.848154055583962</v>
      </c>
    </row>
    <row r="151" spans="1:6" ht="12.75" customHeight="1" x14ac:dyDescent="0.2">
      <c r="A151" s="53">
        <v>3</v>
      </c>
      <c r="B151" s="85" t="s">
        <v>348</v>
      </c>
      <c r="C151" s="50" t="s">
        <v>56</v>
      </c>
      <c r="D151" s="51">
        <f t="shared" ref="D151:E151" si="35">D152+D163+D196+D215+D224+D252+D263</f>
        <v>1257831.3700000001</v>
      </c>
      <c r="E151" s="51">
        <f t="shared" si="35"/>
        <v>1280041.2799999998</v>
      </c>
      <c r="F151" s="52">
        <f t="shared" si="31"/>
        <v>101.76573032997258</v>
      </c>
    </row>
    <row r="152" spans="1:6" ht="12.75" customHeight="1" x14ac:dyDescent="0.2">
      <c r="A152" s="53">
        <v>31</v>
      </c>
      <c r="B152" s="85" t="s">
        <v>349</v>
      </c>
      <c r="C152" s="50" t="s">
        <v>350</v>
      </c>
      <c r="D152" s="51">
        <f t="shared" ref="D152:E152" si="36">D153+D158+D159</f>
        <v>143818.65</v>
      </c>
      <c r="E152" s="51">
        <f t="shared" si="36"/>
        <v>185255.5</v>
      </c>
      <c r="F152" s="52">
        <f t="shared" si="31"/>
        <v>128.81187523314952</v>
      </c>
    </row>
    <row r="153" spans="1:6" ht="12.75" customHeight="1" x14ac:dyDescent="0.2">
      <c r="A153" s="53">
        <v>311</v>
      </c>
      <c r="B153" s="85" t="s">
        <v>351</v>
      </c>
      <c r="C153" s="50" t="s">
        <v>352</v>
      </c>
      <c r="D153" s="51">
        <f t="shared" ref="D153:E153" si="37">SUM(D154:D157)</f>
        <v>118796.61</v>
      </c>
      <c r="E153" s="51">
        <f t="shared" si="37"/>
        <v>154173.75</v>
      </c>
      <c r="F153" s="52">
        <f t="shared" si="31"/>
        <v>129.77958714478467</v>
      </c>
    </row>
    <row r="154" spans="1:6" ht="12.75" customHeight="1" x14ac:dyDescent="0.2">
      <c r="A154" s="53">
        <v>3111</v>
      </c>
      <c r="B154" s="85" t="s">
        <v>353</v>
      </c>
      <c r="C154" s="50" t="s">
        <v>354</v>
      </c>
      <c r="D154" s="242">
        <v>118796.61</v>
      </c>
      <c r="E154" s="242">
        <v>154173.75</v>
      </c>
      <c r="F154" s="52">
        <f t="shared" si="31"/>
        <v>129.77958714478467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5420.64</v>
      </c>
      <c r="E158" s="242">
        <v>6169.42</v>
      </c>
      <c r="F158" s="52">
        <f t="shared" si="31"/>
        <v>113.81349803713215</v>
      </c>
    </row>
    <row r="159" spans="1:6" ht="12.75" customHeight="1" x14ac:dyDescent="0.2">
      <c r="A159" s="53">
        <v>313</v>
      </c>
      <c r="B159" s="85" t="s">
        <v>363</v>
      </c>
      <c r="C159" s="50" t="s">
        <v>364</v>
      </c>
      <c r="D159" s="51">
        <f t="shared" ref="D159:E159" si="38">SUM(D160:D162)</f>
        <v>19601.400000000001</v>
      </c>
      <c r="E159" s="51">
        <f t="shared" si="38"/>
        <v>24912.33</v>
      </c>
      <c r="F159" s="52">
        <f t="shared" si="31"/>
        <v>127.09464630077443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19601.400000000001</v>
      </c>
      <c r="E161" s="242">
        <v>24912.33</v>
      </c>
      <c r="F161" s="52">
        <f t="shared" si="31"/>
        <v>127.09464630077443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685955.2</v>
      </c>
      <c r="E163" s="51">
        <f t="shared" si="39"/>
        <v>559301.13</v>
      </c>
      <c r="F163" s="52">
        <f t="shared" si="31"/>
        <v>81.536101774576537</v>
      </c>
    </row>
    <row r="164" spans="1:6" ht="12.75" customHeight="1" x14ac:dyDescent="0.2">
      <c r="A164" s="53">
        <v>321</v>
      </c>
      <c r="B164" s="85" t="s">
        <v>372</v>
      </c>
      <c r="C164" s="50" t="s">
        <v>373</v>
      </c>
      <c r="D164" s="51">
        <f t="shared" ref="D164:E164" si="40">SUM(D165:D168)</f>
        <v>2317.6799999999998</v>
      </c>
      <c r="E164" s="51">
        <f t="shared" si="40"/>
        <v>5102.4399999999996</v>
      </c>
      <c r="F164" s="52">
        <f t="shared" si="31"/>
        <v>220.15291153222188</v>
      </c>
    </row>
    <row r="165" spans="1:6" ht="12.75" customHeight="1" x14ac:dyDescent="0.2">
      <c r="A165" s="53">
        <v>3211</v>
      </c>
      <c r="B165" s="85" t="s">
        <v>374</v>
      </c>
      <c r="C165" s="50" t="s">
        <v>375</v>
      </c>
      <c r="D165" s="242">
        <v>212.36</v>
      </c>
      <c r="E165" s="242">
        <v>227.33</v>
      </c>
      <c r="F165" s="52">
        <f t="shared" si="31"/>
        <v>107.04935016010549</v>
      </c>
    </row>
    <row r="166" spans="1:6" ht="12.75" customHeight="1" x14ac:dyDescent="0.2">
      <c r="A166" s="53">
        <v>3212</v>
      </c>
      <c r="B166" s="85" t="s">
        <v>376</v>
      </c>
      <c r="C166" s="50" t="s">
        <v>377</v>
      </c>
      <c r="D166" s="242">
        <v>1999.14</v>
      </c>
      <c r="E166" s="242">
        <v>4575.1099999999997</v>
      </c>
      <c r="F166" s="52">
        <f t="shared" si="31"/>
        <v>228.85390718008742</v>
      </c>
    </row>
    <row r="167" spans="1:6" ht="12.75" customHeight="1" x14ac:dyDescent="0.2">
      <c r="A167" s="53">
        <v>3213</v>
      </c>
      <c r="B167" s="85" t="s">
        <v>378</v>
      </c>
      <c r="C167" s="50" t="s">
        <v>379</v>
      </c>
      <c r="D167" s="242">
        <v>106.18</v>
      </c>
      <c r="E167" s="242">
        <v>300</v>
      </c>
      <c r="F167" s="52">
        <f t="shared" si="31"/>
        <v>282.53908457336598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104442.37000000001</v>
      </c>
      <c r="E169" s="51">
        <f t="shared" si="41"/>
        <v>93047.71</v>
      </c>
      <c r="F169" s="52">
        <f t="shared" si="31"/>
        <v>89.090002457814776</v>
      </c>
    </row>
    <row r="170" spans="1:6" ht="12.75" customHeight="1" x14ac:dyDescent="0.2">
      <c r="A170" s="53">
        <v>3221</v>
      </c>
      <c r="B170" s="85" t="s">
        <v>384</v>
      </c>
      <c r="C170" s="50" t="s">
        <v>385</v>
      </c>
      <c r="D170" s="242">
        <v>6923.11</v>
      </c>
      <c r="E170" s="242">
        <v>9687.16</v>
      </c>
      <c r="F170" s="52">
        <f t="shared" si="31"/>
        <v>139.92497591400397</v>
      </c>
    </row>
    <row r="171" spans="1:6" ht="12.75" customHeight="1" x14ac:dyDescent="0.2">
      <c r="A171" s="53">
        <v>3222</v>
      </c>
      <c r="B171" s="85" t="s">
        <v>386</v>
      </c>
      <c r="C171" s="50" t="s">
        <v>387</v>
      </c>
      <c r="D171" s="242">
        <v>3895.71</v>
      </c>
      <c r="E171" s="242">
        <v>1399.43</v>
      </c>
      <c r="F171" s="52">
        <f t="shared" si="31"/>
        <v>35.922335081410068</v>
      </c>
    </row>
    <row r="172" spans="1:6" ht="12.75" customHeight="1" x14ac:dyDescent="0.2">
      <c r="A172" s="53">
        <v>3223</v>
      </c>
      <c r="B172" s="85" t="s">
        <v>388</v>
      </c>
      <c r="C172" s="50" t="s">
        <v>389</v>
      </c>
      <c r="D172" s="242">
        <v>77971.25</v>
      </c>
      <c r="E172" s="242">
        <v>58904.37</v>
      </c>
      <c r="F172" s="52">
        <f t="shared" si="31"/>
        <v>75.546268656716421</v>
      </c>
    </row>
    <row r="173" spans="1:6" ht="12.75" customHeight="1" x14ac:dyDescent="0.2">
      <c r="A173" s="53">
        <v>3224</v>
      </c>
      <c r="B173" s="85" t="s">
        <v>390</v>
      </c>
      <c r="C173" s="50" t="s">
        <v>391</v>
      </c>
      <c r="D173" s="242">
        <v>13847.53</v>
      </c>
      <c r="E173" s="242">
        <v>21824.89</v>
      </c>
      <c r="F173" s="52">
        <f t="shared" si="31"/>
        <v>157.60854101778438</v>
      </c>
    </row>
    <row r="174" spans="1:6" ht="12.75" customHeight="1" x14ac:dyDescent="0.2">
      <c r="A174" s="53">
        <v>3225</v>
      </c>
      <c r="B174" s="85" t="s">
        <v>392</v>
      </c>
      <c r="C174" s="50" t="s">
        <v>393</v>
      </c>
      <c r="D174" s="242">
        <v>1550.27</v>
      </c>
      <c r="E174" s="242">
        <v>423.98</v>
      </c>
      <c r="F174" s="52">
        <f t="shared" si="31"/>
        <v>27.348784405297145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254.5</v>
      </c>
      <c r="E176" s="242">
        <v>807.88</v>
      </c>
      <c r="F176" s="52">
        <f t="shared" si="31"/>
        <v>317.43811394891941</v>
      </c>
    </row>
    <row r="177" spans="1:6" ht="12.75" customHeight="1" x14ac:dyDescent="0.2">
      <c r="A177" s="53">
        <v>323</v>
      </c>
      <c r="B177" s="85" t="s">
        <v>398</v>
      </c>
      <c r="C177" s="50" t="s">
        <v>399</v>
      </c>
      <c r="D177" s="51">
        <f t="shared" ref="D177:E177" si="42">SUM(D178:D186)</f>
        <v>551075.91999999993</v>
      </c>
      <c r="E177" s="51">
        <f t="shared" si="42"/>
        <v>428160.98000000004</v>
      </c>
      <c r="F177" s="52">
        <f t="shared" si="31"/>
        <v>77.695461634396963</v>
      </c>
    </row>
    <row r="178" spans="1:6" ht="12.75" customHeight="1" x14ac:dyDescent="0.2">
      <c r="A178" s="53">
        <v>3231</v>
      </c>
      <c r="B178" s="85" t="s">
        <v>400</v>
      </c>
      <c r="C178" s="50" t="s">
        <v>401</v>
      </c>
      <c r="D178" s="242">
        <v>10330.61</v>
      </c>
      <c r="E178" s="242">
        <v>4573.49</v>
      </c>
      <c r="F178" s="52">
        <f t="shared" si="31"/>
        <v>44.2712482612353</v>
      </c>
    </row>
    <row r="179" spans="1:6" ht="12.75" customHeight="1" x14ac:dyDescent="0.2">
      <c r="A179" s="53">
        <v>3232</v>
      </c>
      <c r="B179" s="85" t="s">
        <v>402</v>
      </c>
      <c r="C179" s="50" t="s">
        <v>403</v>
      </c>
      <c r="D179" s="242">
        <v>354845.16</v>
      </c>
      <c r="E179" s="310">
        <v>223861.99</v>
      </c>
      <c r="F179" s="52">
        <f t="shared" si="31"/>
        <v>63.087232188822874</v>
      </c>
    </row>
    <row r="180" spans="1:6" ht="12.75" customHeight="1" x14ac:dyDescent="0.2">
      <c r="A180" s="53">
        <v>3233</v>
      </c>
      <c r="B180" s="85" t="s">
        <v>404</v>
      </c>
      <c r="C180" s="50" t="s">
        <v>405</v>
      </c>
      <c r="D180" s="242">
        <v>18160.64</v>
      </c>
      <c r="E180" s="242">
        <v>13305.91</v>
      </c>
      <c r="F180" s="52">
        <f t="shared" si="31"/>
        <v>73.267847388638287</v>
      </c>
    </row>
    <row r="181" spans="1:6" ht="12.75" customHeight="1" x14ac:dyDescent="0.2">
      <c r="A181" s="53">
        <v>3234</v>
      </c>
      <c r="B181" s="85" t="s">
        <v>406</v>
      </c>
      <c r="C181" s="50" t="s">
        <v>407</v>
      </c>
      <c r="D181" s="242">
        <v>25224.46</v>
      </c>
      <c r="E181" s="242">
        <v>28640.240000000002</v>
      </c>
      <c r="F181" s="52">
        <f t="shared" si="31"/>
        <v>113.54153864939032</v>
      </c>
    </row>
    <row r="182" spans="1:6" ht="12.75" customHeight="1" x14ac:dyDescent="0.2">
      <c r="A182" s="53">
        <v>3235</v>
      </c>
      <c r="B182" s="85" t="s">
        <v>408</v>
      </c>
      <c r="C182" s="50" t="s">
        <v>409</v>
      </c>
      <c r="D182" s="242">
        <v>7745.71</v>
      </c>
      <c r="E182" s="242">
        <v>9614.9</v>
      </c>
      <c r="F182" s="52">
        <f t="shared" si="31"/>
        <v>124.13193884098423</v>
      </c>
    </row>
    <row r="183" spans="1:6" ht="12.75" customHeight="1" x14ac:dyDescent="0.2">
      <c r="A183" s="53">
        <v>3236</v>
      </c>
      <c r="B183" s="85" t="s">
        <v>410</v>
      </c>
      <c r="C183" s="50" t="s">
        <v>411</v>
      </c>
      <c r="D183" s="242">
        <v>36264.57</v>
      </c>
      <c r="E183" s="242">
        <v>53074.66</v>
      </c>
      <c r="F183" s="52">
        <f t="shared" si="31"/>
        <v>146.35403094535522</v>
      </c>
    </row>
    <row r="184" spans="1:6" ht="12.75" customHeight="1" x14ac:dyDescent="0.2">
      <c r="A184" s="53">
        <v>3237</v>
      </c>
      <c r="B184" s="85" t="s">
        <v>412</v>
      </c>
      <c r="C184" s="50" t="s">
        <v>413</v>
      </c>
      <c r="D184" s="242">
        <v>72445.23</v>
      </c>
      <c r="E184" s="242">
        <v>68758.87</v>
      </c>
      <c r="F184" s="52">
        <f t="shared" si="31"/>
        <v>94.911521434882602</v>
      </c>
    </row>
    <row r="185" spans="1:6" ht="12.75" customHeight="1" x14ac:dyDescent="0.2">
      <c r="A185" s="53">
        <v>3238</v>
      </c>
      <c r="B185" s="85" t="s">
        <v>414</v>
      </c>
      <c r="C185" s="50" t="s">
        <v>415</v>
      </c>
      <c r="D185" s="242">
        <v>14120.22</v>
      </c>
      <c r="E185" s="242">
        <v>9987.32</v>
      </c>
      <c r="F185" s="52">
        <f t="shared" si="31"/>
        <v>70.730626010076335</v>
      </c>
    </row>
    <row r="186" spans="1:6" ht="12.75" customHeight="1" x14ac:dyDescent="0.2">
      <c r="A186" s="53">
        <v>3239</v>
      </c>
      <c r="B186" s="85" t="s">
        <v>416</v>
      </c>
      <c r="C186" s="50" t="s">
        <v>417</v>
      </c>
      <c r="D186" s="242">
        <v>11939.32</v>
      </c>
      <c r="E186" s="242">
        <v>16343.6</v>
      </c>
      <c r="F186" s="52">
        <f t="shared" si="31"/>
        <v>136.88886804273611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28119.23</v>
      </c>
      <c r="E188" s="51">
        <f t="shared" si="43"/>
        <v>32990</v>
      </c>
      <c r="F188" s="52">
        <f t="shared" si="31"/>
        <v>117.3218470064792</v>
      </c>
    </row>
    <row r="189" spans="1:6" ht="12.75" customHeight="1" x14ac:dyDescent="0.2">
      <c r="A189" s="53">
        <v>3291</v>
      </c>
      <c r="B189" s="232" t="s">
        <v>422</v>
      </c>
      <c r="C189" s="50" t="s">
        <v>423</v>
      </c>
      <c r="D189" s="242">
        <v>3418.29</v>
      </c>
      <c r="E189" s="242">
        <v>3269.57</v>
      </c>
      <c r="F189" s="52">
        <f t="shared" si="31"/>
        <v>95.649286631619916</v>
      </c>
    </row>
    <row r="190" spans="1:6" ht="12.75" customHeight="1" x14ac:dyDescent="0.2">
      <c r="A190" s="53">
        <v>3292</v>
      </c>
      <c r="B190" s="85" t="s">
        <v>424</v>
      </c>
      <c r="C190" s="50" t="s">
        <v>425</v>
      </c>
      <c r="D190" s="242">
        <v>1099.8399999999999</v>
      </c>
      <c r="E190" s="242">
        <v>1089.3599999999999</v>
      </c>
      <c r="F190" s="52">
        <f t="shared" si="31"/>
        <v>99.047134128600518</v>
      </c>
    </row>
    <row r="191" spans="1:6" ht="12.75" customHeight="1" x14ac:dyDescent="0.2">
      <c r="A191" s="53">
        <v>3293</v>
      </c>
      <c r="B191" s="85" t="s">
        <v>426</v>
      </c>
      <c r="C191" s="50" t="s">
        <v>427</v>
      </c>
      <c r="D191" s="242">
        <v>18558.009999999998</v>
      </c>
      <c r="E191" s="242">
        <v>20786.14</v>
      </c>
      <c r="F191" s="52">
        <f t="shared" si="31"/>
        <v>112.00629808907314</v>
      </c>
    </row>
    <row r="192" spans="1:6" ht="12.75" customHeight="1" x14ac:dyDescent="0.2">
      <c r="A192" s="53">
        <v>3294</v>
      </c>
      <c r="B192" s="85" t="s">
        <v>428</v>
      </c>
      <c r="C192" s="50" t="s">
        <v>429</v>
      </c>
      <c r="D192" s="242">
        <v>2293.6</v>
      </c>
      <c r="E192" s="242">
        <v>2380.92</v>
      </c>
      <c r="F192" s="52">
        <f t="shared" si="31"/>
        <v>103.80711545169167</v>
      </c>
    </row>
    <row r="193" spans="1:6" ht="12.75" customHeight="1" x14ac:dyDescent="0.2">
      <c r="A193" s="53">
        <v>3295</v>
      </c>
      <c r="B193" s="85" t="s">
        <v>430</v>
      </c>
      <c r="C193" s="50" t="s">
        <v>431</v>
      </c>
      <c r="D193" s="242">
        <v>832.25</v>
      </c>
      <c r="E193" s="242">
        <v>1060.43</v>
      </c>
      <c r="F193" s="52">
        <f t="shared" si="31"/>
        <v>127.4172424151397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1917.24</v>
      </c>
      <c r="E195" s="242">
        <v>4403.58</v>
      </c>
      <c r="F195" s="52">
        <f t="shared" si="31"/>
        <v>229.68329473618329</v>
      </c>
    </row>
    <row r="196" spans="1:6" ht="12.75" customHeight="1" x14ac:dyDescent="0.2">
      <c r="A196" s="53">
        <v>34</v>
      </c>
      <c r="B196" s="232" t="s">
        <v>436</v>
      </c>
      <c r="C196" s="50" t="s">
        <v>437</v>
      </c>
      <c r="D196" s="51">
        <f t="shared" ref="D196:E196" si="44">D197+D202+D210</f>
        <v>2109.6999999999998</v>
      </c>
      <c r="E196" s="51">
        <f t="shared" si="44"/>
        <v>2593.94</v>
      </c>
      <c r="F196" s="52">
        <f t="shared" si="31"/>
        <v>122.95302649665831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2109.6999999999998</v>
      </c>
      <c r="E210" s="51">
        <f t="shared" si="47"/>
        <v>2593.94</v>
      </c>
      <c r="F210" s="52">
        <f t="shared" si="31"/>
        <v>122.95302649665831</v>
      </c>
    </row>
    <row r="211" spans="1:6" ht="12.75" customHeight="1" x14ac:dyDescent="0.2">
      <c r="A211" s="53">
        <v>3431</v>
      </c>
      <c r="B211" s="232" t="s">
        <v>466</v>
      </c>
      <c r="C211" s="50" t="s">
        <v>467</v>
      </c>
      <c r="D211" s="242">
        <v>2109.4899999999998</v>
      </c>
      <c r="E211" s="242">
        <v>2593.09</v>
      </c>
      <c r="F211" s="52">
        <f t="shared" si="31"/>
        <v>122.92497238669064</v>
      </c>
    </row>
    <row r="212" spans="1:6" ht="12.75" customHeight="1" x14ac:dyDescent="0.2">
      <c r="A212" s="53">
        <v>3432</v>
      </c>
      <c r="B212" s="85" t="s">
        <v>468</v>
      </c>
      <c r="C212" s="50" t="s">
        <v>469</v>
      </c>
      <c r="D212" s="242">
        <v>0</v>
      </c>
      <c r="E212" s="242">
        <v>0.46</v>
      </c>
      <c r="F212" s="52" t="str">
        <f t="shared" si="31"/>
        <v>-</v>
      </c>
    </row>
    <row r="213" spans="1:6" ht="12.75" customHeight="1" x14ac:dyDescent="0.2">
      <c r="A213" s="53">
        <v>3433</v>
      </c>
      <c r="B213" s="85" t="s">
        <v>470</v>
      </c>
      <c r="C213" s="50" t="s">
        <v>471</v>
      </c>
      <c r="D213" s="242">
        <v>0.21</v>
      </c>
      <c r="E213" s="242">
        <v>0.39</v>
      </c>
      <c r="F213" s="52">
        <f t="shared" si="31"/>
        <v>185.71428571428572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31497.17</v>
      </c>
      <c r="E215" s="51">
        <f t="shared" si="48"/>
        <v>45616.09</v>
      </c>
      <c r="F215" s="52">
        <f t="shared" si="31"/>
        <v>144.82599547832393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31497.17</v>
      </c>
      <c r="E219" s="51">
        <f t="shared" si="50"/>
        <v>45616.09</v>
      </c>
      <c r="F219" s="52">
        <f t="shared" si="31"/>
        <v>144.82599547832393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31497.17</v>
      </c>
      <c r="E222" s="242">
        <v>45616.09</v>
      </c>
      <c r="F222" s="52">
        <f t="shared" si="31"/>
        <v>144.82599547832393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183949.57</v>
      </c>
      <c r="E224" s="51">
        <f t="shared" si="51"/>
        <v>209969.73</v>
      </c>
      <c r="F224" s="52">
        <f t="shared" ref="F224:F235" si="52">IF(D224&lt;&gt;0,IF(E224/D224&gt;=100,"&gt;&gt;100",E224/D224*100),"-")</f>
        <v>114.14526818410067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10588.38</v>
      </c>
      <c r="E231" s="51">
        <f t="shared" si="55"/>
        <v>14414.02</v>
      </c>
      <c r="F231" s="52">
        <f t="shared" si="52"/>
        <v>136.13055066025211</v>
      </c>
    </row>
    <row r="232" spans="1:6" ht="12.75" customHeight="1" x14ac:dyDescent="0.2">
      <c r="A232" s="53">
        <v>3631</v>
      </c>
      <c r="B232" s="85" t="s">
        <v>508</v>
      </c>
      <c r="C232" s="50" t="s">
        <v>509</v>
      </c>
      <c r="D232" s="242">
        <v>10588.38</v>
      </c>
      <c r="E232" s="242">
        <v>14414.02</v>
      </c>
      <c r="F232" s="52">
        <f t="shared" si="52"/>
        <v>136.13055066025211</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18159.07</v>
      </c>
      <c r="F236" s="52" t="str">
        <f t="shared" ref="F236:F239" si="57">IF(D236&lt;&gt;0,IF(E236/D236&gt;=100,"&gt;&gt;100",E236/D236*100),"-")</f>
        <v>-</v>
      </c>
    </row>
    <row r="237" spans="1:6" ht="12.75" customHeight="1" x14ac:dyDescent="0.2">
      <c r="A237" s="53" t="s">
        <v>518</v>
      </c>
      <c r="B237" s="85" t="s">
        <v>519</v>
      </c>
      <c r="C237" s="50" t="s">
        <v>518</v>
      </c>
      <c r="D237" s="242">
        <v>0</v>
      </c>
      <c r="E237" s="242">
        <v>18159.07</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173361.19</v>
      </c>
      <c r="E240" s="51">
        <f t="shared" si="58"/>
        <v>177396.64</v>
      </c>
      <c r="F240" s="52">
        <f t="shared" ref="F240:F243" si="59">IF(D240&lt;&gt;0,IF(E240/D240&gt;=100,"&gt;&gt;100",E240/D240*100),"-")</f>
        <v>102.32777013125025</v>
      </c>
    </row>
    <row r="241" spans="1:6" ht="24" x14ac:dyDescent="0.2">
      <c r="A241" s="53">
        <v>3672</v>
      </c>
      <c r="B241" s="85" t="s">
        <v>526</v>
      </c>
      <c r="C241" s="50" t="s">
        <v>527</v>
      </c>
      <c r="D241" s="242">
        <v>166666.19</v>
      </c>
      <c r="E241" s="242">
        <v>172326.97</v>
      </c>
      <c r="F241" s="52">
        <f t="shared" si="59"/>
        <v>103.39647771392626</v>
      </c>
    </row>
    <row r="242" spans="1:6" ht="24" x14ac:dyDescent="0.2">
      <c r="A242" s="53">
        <v>3673</v>
      </c>
      <c r="B242" s="85" t="s">
        <v>528</v>
      </c>
      <c r="C242" s="50" t="s">
        <v>529</v>
      </c>
      <c r="D242" s="242">
        <v>6695</v>
      </c>
      <c r="E242" s="242">
        <v>5069.67</v>
      </c>
      <c r="F242" s="52">
        <f t="shared" si="59"/>
        <v>75.72322628827483</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95650.290000000008</v>
      </c>
      <c r="E252" s="51">
        <f t="shared" si="63"/>
        <v>125182.45</v>
      </c>
      <c r="F252" s="52">
        <f t="shared" ref="F252:F258" si="64">IF(D252&lt;&gt;0,IF(E252/D252&gt;=100,"&gt;&gt;100",E252/D252*100),"-")</f>
        <v>130.87513900898784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95650.290000000008</v>
      </c>
      <c r="E259" s="51">
        <f t="shared" si="66"/>
        <v>125182.45</v>
      </c>
      <c r="F259" s="52">
        <f t="shared" ref="F259:F262" si="67">IF(D259&lt;&gt;0,IF(E259/D259&gt;=100,"&gt;&gt;100",E259/D259*100),"-")</f>
        <v>130.87513900898784</v>
      </c>
    </row>
    <row r="260" spans="1:6" ht="12.75" customHeight="1" x14ac:dyDescent="0.2">
      <c r="A260" s="53">
        <v>3721</v>
      </c>
      <c r="B260" s="85" t="s">
        <v>560</v>
      </c>
      <c r="C260" s="50" t="s">
        <v>561</v>
      </c>
      <c r="D260" s="242">
        <v>58762.44</v>
      </c>
      <c r="E260" s="242">
        <v>78724.25</v>
      </c>
      <c r="F260" s="52">
        <f t="shared" si="67"/>
        <v>133.97035589400303</v>
      </c>
    </row>
    <row r="261" spans="1:6" ht="12.75" customHeight="1" x14ac:dyDescent="0.2">
      <c r="A261" s="53">
        <v>3722</v>
      </c>
      <c r="B261" s="85" t="s">
        <v>562</v>
      </c>
      <c r="C261" s="50" t="s">
        <v>563</v>
      </c>
      <c r="D261" s="242">
        <v>36887.85</v>
      </c>
      <c r="E261" s="242">
        <v>46458.2</v>
      </c>
      <c r="F261" s="52">
        <f t="shared" si="67"/>
        <v>125.94445054401382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114850.79000000001</v>
      </c>
      <c r="E263" s="51">
        <f t="shared" si="68"/>
        <v>152122.44</v>
      </c>
      <c r="F263" s="52">
        <f t="shared" ref="F263:F267" si="69">IF(D263&lt;&gt;0,IF(E263/D263&gt;=100,"&gt;&gt;100",E263/D263*100),"-")</f>
        <v>132.45223650616595</v>
      </c>
    </row>
    <row r="264" spans="1:6" ht="12.75" customHeight="1" x14ac:dyDescent="0.2">
      <c r="A264" s="53">
        <v>381</v>
      </c>
      <c r="B264" s="85" t="s">
        <v>568</v>
      </c>
      <c r="C264" s="50" t="s">
        <v>569</v>
      </c>
      <c r="D264" s="51">
        <f t="shared" ref="D264:E264" si="70">SUM(D265:D267)</f>
        <v>111599.08</v>
      </c>
      <c r="E264" s="51">
        <f t="shared" si="70"/>
        <v>148622.44</v>
      </c>
      <c r="F264" s="52">
        <f t="shared" si="69"/>
        <v>133.17532725180172</v>
      </c>
    </row>
    <row r="265" spans="1:6" ht="12.75" customHeight="1" x14ac:dyDescent="0.2">
      <c r="A265" s="53">
        <v>3811</v>
      </c>
      <c r="B265" s="85" t="s">
        <v>570</v>
      </c>
      <c r="C265" s="50" t="s">
        <v>571</v>
      </c>
      <c r="D265" s="242">
        <v>111599.08</v>
      </c>
      <c r="E265" s="242">
        <v>148622.44</v>
      </c>
      <c r="F265" s="52">
        <f t="shared" si="69"/>
        <v>133.17532725180172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3251.71</v>
      </c>
      <c r="E268" s="51">
        <f t="shared" si="71"/>
        <v>3500</v>
      </c>
      <c r="F268" s="52">
        <f t="shared" ref="F268:F272" si="72">IF(D268&lt;&gt;0,IF(E268/D268&gt;=100,"&gt;&gt;100",E268/D268*100),"-")</f>
        <v>107.63567476804512</v>
      </c>
    </row>
    <row r="269" spans="1:6" ht="12.75" customHeight="1" x14ac:dyDescent="0.2">
      <c r="A269" s="53">
        <v>3821</v>
      </c>
      <c r="B269" s="85" t="s">
        <v>578</v>
      </c>
      <c r="C269" s="50" t="s">
        <v>579</v>
      </c>
      <c r="D269" s="242">
        <v>3251.71</v>
      </c>
      <c r="E269" s="242">
        <v>3500</v>
      </c>
      <c r="F269" s="52">
        <f t="shared" si="72"/>
        <v>107.63567476804512</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1257831.3700000001</v>
      </c>
      <c r="E289" s="51">
        <f t="shared" si="79"/>
        <v>1280041.2799999998</v>
      </c>
      <c r="F289" s="52">
        <f t="shared" si="76"/>
        <v>101.76573032997258</v>
      </c>
    </row>
    <row r="290" spans="1:6" ht="12.75" customHeight="1" x14ac:dyDescent="0.2">
      <c r="A290" s="53" t="s">
        <v>609</v>
      </c>
      <c r="B290" s="85" t="s">
        <v>620</v>
      </c>
      <c r="C290" s="50" t="s">
        <v>621</v>
      </c>
      <c r="D290" s="51">
        <f>IF(D6&gt;=D289,D6-D289,0)</f>
        <v>171969.91999999969</v>
      </c>
      <c r="E290" s="51">
        <f>IF(E6&gt;=E289,E6-E289,0)</f>
        <v>963425.79000000097</v>
      </c>
      <c r="F290" s="52">
        <f t="shared" si="76"/>
        <v>560.22924823132007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331147.39</v>
      </c>
      <c r="E292" s="242">
        <v>349429.89</v>
      </c>
      <c r="F292" s="52">
        <f t="shared" si="76"/>
        <v>105.52095548752476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65348.69</v>
      </c>
      <c r="E294" s="242">
        <v>55380.26</v>
      </c>
      <c r="F294" s="52">
        <f t="shared" si="76"/>
        <v>84.745784498510986</v>
      </c>
    </row>
    <row r="295" spans="1:6" ht="24" x14ac:dyDescent="0.2">
      <c r="A295" s="53">
        <v>9661</v>
      </c>
      <c r="B295" s="85" t="s">
        <v>630</v>
      </c>
      <c r="C295" s="50" t="s">
        <v>631</v>
      </c>
      <c r="D295" s="242">
        <v>6637.22</v>
      </c>
      <c r="E295" s="242">
        <v>4337.3599999999997</v>
      </c>
      <c r="F295" s="52">
        <f t="shared" si="76"/>
        <v>65.349046739448141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27029.67</v>
      </c>
      <c r="E298" s="51">
        <f t="shared" si="80"/>
        <v>31644.73</v>
      </c>
      <c r="F298" s="52">
        <f t="shared" ref="F298:F418" si="81">IF(D298&lt;&gt;0,IF(E298/D298&gt;=100,"&gt;&gt;100",E298/D298*100),"-")</f>
        <v>117.07405232842281</v>
      </c>
    </row>
    <row r="299" spans="1:6" ht="12.75" customHeight="1" x14ac:dyDescent="0.2">
      <c r="A299" s="53">
        <v>71</v>
      </c>
      <c r="B299" s="85" t="s">
        <v>637</v>
      </c>
      <c r="C299" s="50" t="s">
        <v>638</v>
      </c>
      <c r="D299" s="51">
        <f t="shared" ref="D299:E299" si="82">D300+D304</f>
        <v>6120.25</v>
      </c>
      <c r="E299" s="51">
        <f t="shared" si="82"/>
        <v>30770.26</v>
      </c>
      <c r="F299" s="52">
        <f t="shared" si="81"/>
        <v>502.76148850128675</v>
      </c>
    </row>
    <row r="300" spans="1:6" ht="24" x14ac:dyDescent="0.2">
      <c r="A300" s="53">
        <v>711</v>
      </c>
      <c r="B300" s="85" t="s">
        <v>639</v>
      </c>
      <c r="C300" s="50" t="s">
        <v>640</v>
      </c>
      <c r="D300" s="51">
        <f t="shared" ref="D300:E300" si="83">SUM(D301:D303)</f>
        <v>3320.63</v>
      </c>
      <c r="E300" s="51">
        <f t="shared" si="83"/>
        <v>30770.26</v>
      </c>
      <c r="F300" s="52">
        <f t="shared" si="81"/>
        <v>926.63922207532892</v>
      </c>
    </row>
    <row r="301" spans="1:6" ht="12.75" customHeight="1" x14ac:dyDescent="0.2">
      <c r="A301" s="53">
        <v>7111</v>
      </c>
      <c r="B301" s="85" t="s">
        <v>641</v>
      </c>
      <c r="C301" s="50" t="s">
        <v>642</v>
      </c>
      <c r="D301" s="242">
        <v>3320.63</v>
      </c>
      <c r="E301" s="242">
        <v>30770.26</v>
      </c>
      <c r="F301" s="52">
        <f t="shared" si="81"/>
        <v>926.63922207532892</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2799.62</v>
      </c>
      <c r="E304" s="51">
        <f t="shared" si="84"/>
        <v>0</v>
      </c>
      <c r="F304" s="52">
        <f t="shared" si="81"/>
        <v>0</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2799.62</v>
      </c>
      <c r="E308" s="242"/>
      <c r="F308" s="52">
        <f t="shared" si="81"/>
        <v>0</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20909.419999999998</v>
      </c>
      <c r="E311" s="51">
        <f t="shared" si="85"/>
        <v>874.47</v>
      </c>
      <c r="F311" s="52">
        <f t="shared" si="81"/>
        <v>4.1821820021789229</v>
      </c>
    </row>
    <row r="312" spans="1:6" ht="12.75" customHeight="1" x14ac:dyDescent="0.2">
      <c r="A312" s="53">
        <v>721</v>
      </c>
      <c r="B312" s="85" t="s">
        <v>663</v>
      </c>
      <c r="C312" s="50" t="s">
        <v>664</v>
      </c>
      <c r="D312" s="51">
        <f t="shared" ref="D312:E312" si="86">SUM(D313:D316)</f>
        <v>20909.419999999998</v>
      </c>
      <c r="E312" s="51">
        <f t="shared" si="86"/>
        <v>874.47</v>
      </c>
      <c r="F312" s="52">
        <f t="shared" si="81"/>
        <v>4.1821820021789229</v>
      </c>
    </row>
    <row r="313" spans="1:6" ht="12.75" customHeight="1" x14ac:dyDescent="0.2">
      <c r="A313" s="53">
        <v>7211</v>
      </c>
      <c r="B313" s="85" t="s">
        <v>665</v>
      </c>
      <c r="C313" s="50" t="s">
        <v>666</v>
      </c>
      <c r="D313" s="242">
        <v>20909.419999999998</v>
      </c>
      <c r="E313" s="242">
        <v>874.47</v>
      </c>
      <c r="F313" s="52">
        <f t="shared" si="81"/>
        <v>4.1821820021789229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180717.09</v>
      </c>
      <c r="E350" s="51">
        <f t="shared" si="95"/>
        <v>700628.16999999993</v>
      </c>
      <c r="F350" s="52">
        <f t="shared" si="81"/>
        <v>387.69336646578358</v>
      </c>
    </row>
    <row r="351" spans="1:6" ht="12.75" customHeight="1" x14ac:dyDescent="0.2">
      <c r="A351" s="53">
        <v>41</v>
      </c>
      <c r="B351" s="85" t="s">
        <v>741</v>
      </c>
      <c r="C351" s="50" t="s">
        <v>742</v>
      </c>
      <c r="D351" s="51">
        <f t="shared" ref="D351:E351" si="96">D352+D356</f>
        <v>1990.84</v>
      </c>
      <c r="E351" s="51">
        <f t="shared" si="96"/>
        <v>31022.05</v>
      </c>
      <c r="F351" s="52">
        <f t="shared" si="81"/>
        <v>1558.2392356995038</v>
      </c>
    </row>
    <row r="352" spans="1:6" ht="12.75" customHeight="1" x14ac:dyDescent="0.2">
      <c r="A352" s="53">
        <v>411</v>
      </c>
      <c r="B352" s="85" t="s">
        <v>743</v>
      </c>
      <c r="C352" s="50" t="s">
        <v>744</v>
      </c>
      <c r="D352" s="51">
        <f t="shared" ref="D352:E352" si="97">SUM(D353:D355)</f>
        <v>1990.84</v>
      </c>
      <c r="E352" s="51">
        <f t="shared" si="97"/>
        <v>0</v>
      </c>
      <c r="F352" s="52">
        <f t="shared" si="81"/>
        <v>0</v>
      </c>
    </row>
    <row r="353" spans="1:6" ht="12.75" customHeight="1" x14ac:dyDescent="0.2">
      <c r="A353" s="53">
        <v>4111</v>
      </c>
      <c r="B353" s="85" t="s">
        <v>641</v>
      </c>
      <c r="C353" s="50" t="s">
        <v>745</v>
      </c>
      <c r="D353" s="242">
        <v>1990.84</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31022.05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31022.05</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155861.43</v>
      </c>
      <c r="E363" s="51">
        <f t="shared" si="99"/>
        <v>642881.11999999988</v>
      </c>
      <c r="F363" s="52">
        <f t="shared" si="81"/>
        <v>412.46966616436146</v>
      </c>
    </row>
    <row r="364" spans="1:6" ht="12.75" customHeight="1" x14ac:dyDescent="0.2">
      <c r="A364" s="53">
        <v>421</v>
      </c>
      <c r="B364" s="85" t="s">
        <v>759</v>
      </c>
      <c r="C364" s="50" t="s">
        <v>760</v>
      </c>
      <c r="D364" s="51">
        <f t="shared" ref="D364:E364" si="100">SUM(D365:D368)</f>
        <v>91556.69</v>
      </c>
      <c r="E364" s="51">
        <f t="shared" si="100"/>
        <v>613348.78999999992</v>
      </c>
      <c r="F364" s="52">
        <f t="shared" si="81"/>
        <v>669.91149417917995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6885</v>
      </c>
      <c r="E366" s="242">
        <v>429431.93</v>
      </c>
      <c r="F366" s="52">
        <f t="shared" si="81"/>
        <v>6237.2103122730568</v>
      </c>
    </row>
    <row r="367" spans="1:6" ht="12.75" customHeight="1" x14ac:dyDescent="0.2">
      <c r="A367" s="53">
        <v>4213</v>
      </c>
      <c r="B367" s="85" t="s">
        <v>669</v>
      </c>
      <c r="C367" s="50" t="s">
        <v>763</v>
      </c>
      <c r="D367" s="242">
        <v>11110.51</v>
      </c>
      <c r="E367" s="242">
        <v>80491.53</v>
      </c>
      <c r="F367" s="52">
        <f t="shared" si="81"/>
        <v>724.46296344632242</v>
      </c>
    </row>
    <row r="368" spans="1:6" ht="12.75" customHeight="1" x14ac:dyDescent="0.2">
      <c r="A368" s="53">
        <v>4214</v>
      </c>
      <c r="B368" s="85" t="s">
        <v>671</v>
      </c>
      <c r="C368" s="50" t="s">
        <v>764</v>
      </c>
      <c r="D368" s="242">
        <v>73561.179999999993</v>
      </c>
      <c r="E368" s="242">
        <v>103425.33</v>
      </c>
      <c r="F368" s="52">
        <f t="shared" si="81"/>
        <v>140.59770384324995</v>
      </c>
    </row>
    <row r="369" spans="1:6" ht="12.75" customHeight="1" x14ac:dyDescent="0.2">
      <c r="A369" s="53">
        <v>422</v>
      </c>
      <c r="B369" s="85" t="s">
        <v>765</v>
      </c>
      <c r="C369" s="50" t="s">
        <v>766</v>
      </c>
      <c r="D369" s="51">
        <f t="shared" ref="D369:E369" si="101">SUM(D370:D377)</f>
        <v>64304.74</v>
      </c>
      <c r="E369" s="51">
        <f t="shared" si="101"/>
        <v>29532.33</v>
      </c>
      <c r="F369" s="52">
        <f t="shared" si="81"/>
        <v>45.925588067069398</v>
      </c>
    </row>
    <row r="370" spans="1:6" ht="12.75" customHeight="1" x14ac:dyDescent="0.2">
      <c r="A370" s="53">
        <v>4221</v>
      </c>
      <c r="B370" s="85" t="s">
        <v>675</v>
      </c>
      <c r="C370" s="50" t="s">
        <v>767</v>
      </c>
      <c r="D370" s="242">
        <v>763.16</v>
      </c>
      <c r="E370" s="242">
        <v>13941.25</v>
      </c>
      <c r="F370" s="52">
        <f t="shared" si="81"/>
        <v>1826.7794433670526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10698.87</v>
      </c>
      <c r="E372" s="242">
        <v>3970</v>
      </c>
      <c r="F372" s="52">
        <f t="shared" si="81"/>
        <v>37.106722485645676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52842.71</v>
      </c>
      <c r="E376" s="242">
        <v>11621.08</v>
      </c>
      <c r="F376" s="52">
        <f t="shared" si="81"/>
        <v>21.991831985906853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22864.82</v>
      </c>
      <c r="E402" s="51">
        <f t="shared" si="109"/>
        <v>26725</v>
      </c>
      <c r="F402" s="52">
        <f t="shared" si="81"/>
        <v>116.88261705099801</v>
      </c>
    </row>
    <row r="403" spans="1:6" ht="12.75" customHeight="1" x14ac:dyDescent="0.2">
      <c r="A403" s="53">
        <v>451</v>
      </c>
      <c r="B403" s="85" t="s">
        <v>812</v>
      </c>
      <c r="C403" s="50" t="s">
        <v>813</v>
      </c>
      <c r="D403" s="242">
        <v>22864.82</v>
      </c>
      <c r="E403" s="242">
        <v>26725</v>
      </c>
      <c r="F403" s="52">
        <f t="shared" si="81"/>
        <v>116.88261705099801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153687.41999999998</v>
      </c>
      <c r="E408" s="51">
        <f t="shared" si="111"/>
        <v>668983.43999999994</v>
      </c>
      <c r="F408" s="52">
        <f t="shared" si="81"/>
        <v>435.28835346445408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103.96</v>
      </c>
      <c r="E411" s="242">
        <v>4182.45</v>
      </c>
      <c r="F411" s="52">
        <f t="shared" si="81"/>
        <v>4023.1338976529437</v>
      </c>
    </row>
    <row r="412" spans="1:6" ht="12.75" customHeight="1" x14ac:dyDescent="0.2">
      <c r="A412" s="53" t="s">
        <v>609</v>
      </c>
      <c r="B412" s="85" t="s">
        <v>830</v>
      </c>
      <c r="C412" s="50" t="s">
        <v>831</v>
      </c>
      <c r="D412" s="51">
        <f>D6+D298</f>
        <v>1456830.9599999997</v>
      </c>
      <c r="E412" s="51">
        <f>E6+E298</f>
        <v>2275111.8000000007</v>
      </c>
      <c r="F412" s="52">
        <f t="shared" si="81"/>
        <v>156.16855094842307</v>
      </c>
    </row>
    <row r="413" spans="1:6" ht="12.75" customHeight="1" x14ac:dyDescent="0.2">
      <c r="A413" s="53" t="s">
        <v>609</v>
      </c>
      <c r="B413" s="85" t="s">
        <v>832</v>
      </c>
      <c r="C413" s="50" t="s">
        <v>833</v>
      </c>
      <c r="D413" s="51">
        <f t="shared" ref="D413:E413" si="112">D289+D350</f>
        <v>1438548.4600000002</v>
      </c>
      <c r="E413" s="51">
        <f t="shared" si="112"/>
        <v>1980669.4499999997</v>
      </c>
      <c r="F413" s="52">
        <f t="shared" si="81"/>
        <v>137.68527825611099</v>
      </c>
    </row>
    <row r="414" spans="1:6" ht="12.75" customHeight="1" x14ac:dyDescent="0.2">
      <c r="A414" s="53" t="s">
        <v>609</v>
      </c>
      <c r="B414" s="85" t="s">
        <v>834</v>
      </c>
      <c r="C414" s="50" t="s">
        <v>835</v>
      </c>
      <c r="D414" s="51">
        <f t="shared" ref="D414:E414" si="113">IF(D412&gt;=D413,D412-D413,0)</f>
        <v>18282.499999999534</v>
      </c>
      <c r="E414" s="51">
        <f t="shared" si="113"/>
        <v>294442.35000000102</v>
      </c>
      <c r="F414" s="52">
        <f t="shared" si="81"/>
        <v>1610.5146998496296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331147.39</v>
      </c>
      <c r="E416" s="51">
        <f t="shared" si="115"/>
        <v>349429.89</v>
      </c>
      <c r="F416" s="52">
        <f t="shared" si="81"/>
        <v>105.52095548752476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65452.65</v>
      </c>
      <c r="E418" s="62">
        <f t="shared" si="117"/>
        <v>59562.71</v>
      </c>
      <c r="F418" s="57">
        <f t="shared" si="81"/>
        <v>91.001219965883735</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1456830.9599999997</v>
      </c>
      <c r="E639" s="51">
        <f t="shared" si="180"/>
        <v>2275111.8000000007</v>
      </c>
      <c r="F639" s="52">
        <f t="shared" si="119"/>
        <v>156.16855094842307</v>
      </c>
    </row>
    <row r="640" spans="1:6" ht="12.75" customHeight="1" x14ac:dyDescent="0.2">
      <c r="A640" s="53" t="s">
        <v>609</v>
      </c>
      <c r="B640" s="85" t="s">
        <v>1278</v>
      </c>
      <c r="C640" s="50" t="s">
        <v>1279</v>
      </c>
      <c r="D640" s="51">
        <f t="shared" ref="D640:E640" si="181">D413+D528</f>
        <v>1438548.4600000002</v>
      </c>
      <c r="E640" s="51">
        <f t="shared" si="181"/>
        <v>1980669.4499999997</v>
      </c>
      <c r="F640" s="52">
        <f t="shared" si="119"/>
        <v>137.68527825611099</v>
      </c>
    </row>
    <row r="641" spans="1:6" ht="12.75" customHeight="1" x14ac:dyDescent="0.2">
      <c r="A641" s="53" t="s">
        <v>609</v>
      </c>
      <c r="B641" s="85" t="s">
        <v>1280</v>
      </c>
      <c r="C641" s="50" t="s">
        <v>1281</v>
      </c>
      <c r="D641" s="51">
        <f t="shared" ref="D641:E641" si="182">IF(D639&gt;=D640,D639-D640,0)</f>
        <v>18282.499999999534</v>
      </c>
      <c r="E641" s="51">
        <f t="shared" si="182"/>
        <v>294442.35000000102</v>
      </c>
      <c r="F641" s="52">
        <f t="shared" si="119"/>
        <v>1610.5146998496296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331147.39</v>
      </c>
      <c r="E643" s="51">
        <f t="shared" si="184"/>
        <v>349429.89</v>
      </c>
      <c r="F643" s="52">
        <f t="shared" si="119"/>
        <v>105.52095548752476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349429.88999999955</v>
      </c>
      <c r="E645" s="51">
        <f t="shared" si="186"/>
        <v>643872.24000000104</v>
      </c>
      <c r="F645" s="52">
        <f t="shared" si="119"/>
        <v>184.26364155625092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12817.06</v>
      </c>
      <c r="E647" s="243">
        <v>12225.15</v>
      </c>
      <c r="F647" s="57">
        <f t="shared" si="119"/>
        <v>95.381858242061753</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335921.51</v>
      </c>
      <c r="E649" s="242">
        <v>425720.98</v>
      </c>
      <c r="F649" s="52">
        <f t="shared" ref="F649:F724" si="188">IF(D649&lt;&gt;0,IF(E649/D649&gt;=100,"&gt;&gt;100",E649/D649*100),"-")</f>
        <v>126.73227742992701</v>
      </c>
    </row>
    <row r="650" spans="1:6" ht="12.75" customHeight="1" x14ac:dyDescent="0.2">
      <c r="A650" s="53" t="s">
        <v>1297</v>
      </c>
      <c r="B650" s="85" t="s">
        <v>1298</v>
      </c>
      <c r="C650" s="50" t="s">
        <v>1297</v>
      </c>
      <c r="D650" s="242">
        <v>1578098.66</v>
      </c>
      <c r="E650" s="242">
        <v>2457836.4300000002</v>
      </c>
      <c r="F650" s="52">
        <f t="shared" si="188"/>
        <v>155.74669013406299</v>
      </c>
    </row>
    <row r="651" spans="1:6" ht="12.75" customHeight="1" x14ac:dyDescent="0.2">
      <c r="A651" s="53" t="s">
        <v>1299</v>
      </c>
      <c r="B651" s="85" t="s">
        <v>1300</v>
      </c>
      <c r="C651" s="50" t="s">
        <v>1299</v>
      </c>
      <c r="D651" s="242">
        <v>1488299.19</v>
      </c>
      <c r="E651" s="242">
        <v>2090366.76</v>
      </c>
      <c r="F651" s="52">
        <f t="shared" si="188"/>
        <v>140.45339633625684</v>
      </c>
    </row>
    <row r="652" spans="1:6" ht="24" x14ac:dyDescent="0.2">
      <c r="A652" s="53">
        <v>11</v>
      </c>
      <c r="B652" s="85" t="s">
        <v>1301</v>
      </c>
      <c r="C652" s="50" t="s">
        <v>1302</v>
      </c>
      <c r="D652" s="51">
        <f t="shared" ref="D652:E652" si="189">+D649+D650-D651</f>
        <v>425720.98</v>
      </c>
      <c r="E652" s="51">
        <f t="shared" si="189"/>
        <v>793190.65000000014</v>
      </c>
      <c r="F652" s="52">
        <f t="shared" si="188"/>
        <v>186.31702153837949</v>
      </c>
    </row>
    <row r="653" spans="1:6" ht="24" x14ac:dyDescent="0.2">
      <c r="A653" s="53" t="s">
        <v>609</v>
      </c>
      <c r="B653" s="85" t="s">
        <v>1303</v>
      </c>
      <c r="C653" s="50" t="s">
        <v>1304</v>
      </c>
      <c r="D653" s="262">
        <v>8</v>
      </c>
      <c r="E653" s="262">
        <v>13</v>
      </c>
      <c r="F653" s="52">
        <f t="shared" si="188"/>
        <v>162.5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8</v>
      </c>
      <c r="E655" s="262">
        <v>11</v>
      </c>
      <c r="F655" s="52">
        <f t="shared" si="188"/>
        <v>137.5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140.69</v>
      </c>
      <c r="E658" s="242">
        <v>140.66999999999999</v>
      </c>
      <c r="F658" s="52">
        <f t="shared" si="188"/>
        <v>99.985784348567762</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146.16999999999999</v>
      </c>
      <c r="E660" s="242"/>
      <c r="F660" s="52">
        <f t="shared" si="188"/>
        <v>0</v>
      </c>
    </row>
    <row r="661" spans="1:6" ht="12.75" customHeight="1" x14ac:dyDescent="0.2">
      <c r="A661" s="53">
        <v>63311</v>
      </c>
      <c r="B661" s="85" t="s">
        <v>1320</v>
      </c>
      <c r="C661" s="50" t="s">
        <v>1321</v>
      </c>
      <c r="D661" s="242">
        <v>416471.91</v>
      </c>
      <c r="E661" s="242">
        <v>571891.54</v>
      </c>
      <c r="F661" s="52">
        <f t="shared" si="188"/>
        <v>137.31815430241144</v>
      </c>
    </row>
    <row r="662" spans="1:6" ht="12.75" customHeight="1" x14ac:dyDescent="0.2">
      <c r="A662" s="53">
        <v>63312</v>
      </c>
      <c r="B662" s="85" t="s">
        <v>1322</v>
      </c>
      <c r="C662" s="50" t="s">
        <v>1323</v>
      </c>
      <c r="D662" s="242">
        <v>1725.4</v>
      </c>
      <c r="E662" s="242">
        <v>1832</v>
      </c>
      <c r="F662" s="52">
        <f t="shared" si="188"/>
        <v>106.17827750086937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92846.19</v>
      </c>
      <c r="E665" s="242">
        <v>128129.58</v>
      </c>
      <c r="F665" s="52">
        <f t="shared" si="188"/>
        <v>138.00197940270894</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1814.89</v>
      </c>
      <c r="E669" s="242">
        <v>3257.24</v>
      </c>
      <c r="F669" s="52">
        <f t="shared" si="188"/>
        <v>179.47313611293245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716.7</v>
      </c>
      <c r="E675" s="242"/>
      <c r="F675" s="52">
        <f t="shared" si="188"/>
        <v>0</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562423.53</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491.45</v>
      </c>
      <c r="E717" s="242">
        <v>476.93</v>
      </c>
      <c r="F717" s="52">
        <f t="shared" si="188"/>
        <v>97.045477668124931</v>
      </c>
    </row>
    <row r="718" spans="1:6" ht="12.75" customHeight="1" x14ac:dyDescent="0.2">
      <c r="A718" s="53">
        <v>32121</v>
      </c>
      <c r="B718" s="85" t="s">
        <v>1416</v>
      </c>
      <c r="C718" s="50" t="s">
        <v>1417</v>
      </c>
      <c r="D718" s="242">
        <v>1999.14</v>
      </c>
      <c r="E718" s="242">
        <v>4575.1099999999997</v>
      </c>
      <c r="F718" s="52">
        <f t="shared" si="188"/>
        <v>228.85390718008742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247.7</v>
      </c>
      <c r="E722" s="242">
        <v>597.23</v>
      </c>
      <c r="F722" s="52">
        <f t="shared" si="188"/>
        <v>241.11021396851032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3418.29</v>
      </c>
      <c r="E725" s="242">
        <v>3269.57</v>
      </c>
      <c r="F725" s="52">
        <f t="shared" ref="F725:F979" si="190">IF(D725&lt;&gt;0,IF(E725/D725&gt;=100,"&gt;&gt;100",E725/D725*100),"-")</f>
        <v>95.649286631619916</v>
      </c>
    </row>
    <row r="726" spans="1:6" ht="12.75" customHeight="1" x14ac:dyDescent="0.2">
      <c r="A726" s="53" t="s">
        <v>1432</v>
      </c>
      <c r="B726" s="85" t="s">
        <v>1433</v>
      </c>
      <c r="C726" s="50" t="s">
        <v>1432</v>
      </c>
      <c r="D726" s="242">
        <v>239.47</v>
      </c>
      <c r="E726" s="242">
        <v>201.59</v>
      </c>
      <c r="F726" s="52">
        <f t="shared" si="190"/>
        <v>84.181734664049785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15070.81</v>
      </c>
      <c r="E759" s="242">
        <v>11398.28</v>
      </c>
      <c r="F759" s="52">
        <f t="shared" si="190"/>
        <v>75.631502221844755</v>
      </c>
    </row>
    <row r="760" spans="1:6" ht="12.75" customHeight="1" x14ac:dyDescent="0.2">
      <c r="A760" s="53">
        <v>35232</v>
      </c>
      <c r="B760" s="85" t="s">
        <v>1500</v>
      </c>
      <c r="C760" s="50" t="s">
        <v>1501</v>
      </c>
      <c r="D760" s="242">
        <v>16426.36</v>
      </c>
      <c r="E760" s="242">
        <v>34217.81</v>
      </c>
      <c r="F760" s="52">
        <f t="shared" si="190"/>
        <v>208.31036212526692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10588.38</v>
      </c>
      <c r="E764" s="242">
        <v>14414.02</v>
      </c>
      <c r="F764" s="52">
        <f t="shared" si="190"/>
        <v>136.13055066025211</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44826.55</v>
      </c>
      <c r="E816" s="242">
        <v>62724.25</v>
      </c>
      <c r="F816" s="52">
        <f t="shared" si="190"/>
        <v>139.92656137936109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13935.89</v>
      </c>
      <c r="E821" s="242">
        <v>16000</v>
      </c>
      <c r="F821" s="52">
        <f t="shared" si="190"/>
        <v>114.81146880464756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10731.46</v>
      </c>
      <c r="E824" s="242">
        <v>10332.299999999999</v>
      </c>
      <c r="F824" s="52">
        <f t="shared" si="190"/>
        <v>96.280468827167979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1160.23</v>
      </c>
      <c r="E827" s="242"/>
      <c r="F827" s="52">
        <f t="shared" si="190"/>
        <v>0</v>
      </c>
    </row>
    <row r="828" spans="1:6" ht="12.75" customHeight="1" x14ac:dyDescent="0.2">
      <c r="A828" s="53" t="s">
        <v>1635</v>
      </c>
      <c r="B828" s="85" t="s">
        <v>1636</v>
      </c>
      <c r="C828" s="50" t="s">
        <v>1635</v>
      </c>
      <c r="D828" s="242">
        <v>24996.16</v>
      </c>
      <c r="E828" s="242">
        <v>36125.9</v>
      </c>
      <c r="F828" s="52">
        <f t="shared" si="190"/>
        <v>144.52579916275141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4770395.0499999989</v>
      </c>
      <c r="E6" s="229">
        <f t="shared" si="0"/>
        <v>5614405.8499999996</v>
      </c>
      <c r="F6" s="230">
        <f t="shared" ref="F6:F260" si="1">IF(D6&gt;0,IF(E6/D6&gt;=100,"&gt;&gt;100",E6/D6*100),"-")</f>
        <v>117.69268144783945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4252482.7399999993</v>
      </c>
      <c r="E7" s="104">
        <f t="shared" si="2"/>
        <v>4728936.2899999991</v>
      </c>
      <c r="F7" s="93">
        <f t="shared" si="1"/>
        <v>111.20412660393302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162249.78999999998</v>
      </c>
      <c r="E8" s="104">
        <f>E9+E10-E11</f>
        <v>193651.84</v>
      </c>
      <c r="F8" s="93">
        <f t="shared" si="1"/>
        <v>119.35413907161299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84131.39</v>
      </c>
      <c r="E9" s="247">
        <v>84131.39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78118.399999999994</v>
      </c>
      <c r="E10" s="247">
        <v>109520.45</v>
      </c>
      <c r="F10" s="93">
        <f t="shared" si="1"/>
        <v>140.1980199287236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4071537.0799999996</v>
      </c>
      <c r="E12" s="104">
        <f t="shared" si="3"/>
        <v>4096406.649999999</v>
      </c>
      <c r="F12" s="93">
        <f t="shared" si="1"/>
        <v>100.61081526488269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3851076.5999999996</v>
      </c>
      <c r="E13" s="104">
        <f t="shared" si="4"/>
        <v>3909167.7499999991</v>
      </c>
      <c r="F13" s="93">
        <f t="shared" si="1"/>
        <v>101.50843922450153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9954.2099999999991</v>
      </c>
      <c r="E14" s="247">
        <v>9954.2099999999991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3462822.79</v>
      </c>
      <c r="E15" s="247">
        <v>3564154.67</v>
      </c>
      <c r="F15" s="93">
        <f t="shared" si="1"/>
        <v>102.92627968987117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1088229.93</v>
      </c>
      <c r="E16" s="247">
        <v>1168721.46</v>
      </c>
      <c r="F16" s="93">
        <f t="shared" si="1"/>
        <v>107.39655543199405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6682658.7699999996</v>
      </c>
      <c r="E17" s="247">
        <v>6720727.2199999997</v>
      </c>
      <c r="F17" s="93">
        <f t="shared" si="1"/>
        <v>100.56966024018612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7392589.0999999996</v>
      </c>
      <c r="E18" s="247">
        <v>7554389.8099999996</v>
      </c>
      <c r="F18" s="93">
        <f t="shared" si="1"/>
        <v>102.18868799295228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134395.02000000002</v>
      </c>
      <c r="E19" s="104">
        <f t="shared" si="5"/>
        <v>120655.57999999999</v>
      </c>
      <c r="F19" s="93">
        <f t="shared" si="1"/>
        <v>89.776823575754491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150166.75</v>
      </c>
      <c r="E20" s="247">
        <v>164017.57999999999</v>
      </c>
      <c r="F20" s="93">
        <f t="shared" si="1"/>
        <v>109.22363306124691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2831.97</v>
      </c>
      <c r="E21" s="247">
        <v>2831.97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40842.85</v>
      </c>
      <c r="E22" s="247">
        <v>44812.85</v>
      </c>
      <c r="F22" s="93">
        <f t="shared" si="1"/>
        <v>109.72018358170401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23019.14</v>
      </c>
      <c r="E25" s="247">
        <v>23019.14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101472.38</v>
      </c>
      <c r="E26" s="247">
        <v>112263.94</v>
      </c>
      <c r="F26" s="93">
        <f t="shared" si="1"/>
        <v>110.63497278766891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183938.07</v>
      </c>
      <c r="E28" s="247">
        <v>226289.9</v>
      </c>
      <c r="F28" s="93">
        <f t="shared" si="1"/>
        <v>123.02504859380115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86065.46</v>
      </c>
      <c r="E29" s="104">
        <f t="shared" si="6"/>
        <v>66583.320000000007</v>
      </c>
      <c r="F29" s="93">
        <f t="shared" si="1"/>
        <v>77.363578838711845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145696.13</v>
      </c>
      <c r="E30" s="247">
        <v>145696.13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59630.67</v>
      </c>
      <c r="E34" s="247">
        <v>79112.81</v>
      </c>
      <c r="F34" s="93">
        <f t="shared" si="1"/>
        <v>132.67134177764564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17569.189999999999</v>
      </c>
      <c r="E49" s="247">
        <v>17569.189999999999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17569.189999999999</v>
      </c>
      <c r="E50" s="247">
        <v>17569.189999999999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27305.07</v>
      </c>
      <c r="E54" s="247">
        <v>27428.29</v>
      </c>
      <c r="F54" s="93">
        <f t="shared" si="1"/>
        <v>100.45127150379032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27305.07</v>
      </c>
      <c r="E55" s="247">
        <v>27428.29</v>
      </c>
      <c r="F55" s="93">
        <f t="shared" si="1"/>
        <v>100.45127150379032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18695.87</v>
      </c>
      <c r="E56" s="104">
        <f t="shared" si="11"/>
        <v>438877.8</v>
      </c>
      <c r="F56" s="93">
        <f t="shared" si="1"/>
        <v>2347.4585563549595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18695.87</v>
      </c>
      <c r="E57" s="247">
        <v>438877.8</v>
      </c>
      <c r="F57" s="93">
        <f t="shared" si="1"/>
        <v>2347.4585563549595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517912.31</v>
      </c>
      <c r="E68" s="104">
        <f t="shared" si="13"/>
        <v>885469.56</v>
      </c>
      <c r="F68" s="93">
        <f t="shared" si="1"/>
        <v>170.96901210940518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425720.98</v>
      </c>
      <c r="E69" s="104">
        <f t="shared" si="14"/>
        <v>793190.65</v>
      </c>
      <c r="F69" s="93">
        <f t="shared" si="1"/>
        <v>186.31702153837946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425720.98</v>
      </c>
      <c r="E70" s="104">
        <f t="shared" si="15"/>
        <v>793046.43</v>
      </c>
      <c r="F70" s="93">
        <f t="shared" si="1"/>
        <v>186.28314488987601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425720.98</v>
      </c>
      <c r="E72" s="247">
        <v>793046.43</v>
      </c>
      <c r="F72" s="93">
        <f t="shared" si="1"/>
        <v>186.28314488987601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144.22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7285.48</v>
      </c>
      <c r="E78" s="104">
        <f>E79+SUM(E82:E84)-E85+E86</f>
        <v>13854.91</v>
      </c>
      <c r="F78" s="93">
        <f t="shared" si="1"/>
        <v>190.17154669287407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279.92</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7285.48</v>
      </c>
      <c r="E86" s="247">
        <v>13574.99</v>
      </c>
      <c r="F86" s="93">
        <f t="shared" si="1"/>
        <v>186.329383925287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6636.14</v>
      </c>
      <c r="E134" s="104">
        <f t="shared" si="23"/>
        <v>6636.14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6636.14</v>
      </c>
      <c r="E135" s="104">
        <f t="shared" si="24"/>
        <v>6636.14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6636.14</v>
      </c>
      <c r="E139" s="247">
        <v>6636.14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65348.689999999988</v>
      </c>
      <c r="E146" s="104">
        <f t="shared" si="26"/>
        <v>55380.259999999995</v>
      </c>
      <c r="F146" s="93">
        <f t="shared" si="1"/>
        <v>84.745784498511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11892.93</v>
      </c>
      <c r="E147" s="247">
        <v>11783.76</v>
      </c>
      <c r="F147" s="93">
        <f t="shared" si="1"/>
        <v>99.082059677472245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1063.57</v>
      </c>
      <c r="E158" s="247">
        <v>1063.57</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74032.37</v>
      </c>
      <c r="E159" s="247">
        <v>68115.47</v>
      </c>
      <c r="F159" s="93">
        <f t="shared" si="1"/>
        <v>92.007685286854937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8715.9599999999991</v>
      </c>
      <c r="E160" s="247">
        <v>5085.93</v>
      </c>
      <c r="F160" s="93">
        <f t="shared" si="1"/>
        <v>58.351919926204353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30356.14</v>
      </c>
      <c r="E163" s="247">
        <v>30668.47</v>
      </c>
      <c r="F163" s="93">
        <f t="shared" si="1"/>
        <v>101.0288857542494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103.96</v>
      </c>
      <c r="E164" s="104">
        <f t="shared" si="28"/>
        <v>4182.45</v>
      </c>
      <c r="F164" s="93">
        <f t="shared" si="1"/>
        <v>4023.1338976529437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4107</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103.96</v>
      </c>
      <c r="E166" s="247">
        <v>75.45</v>
      </c>
      <c r="F166" s="93">
        <f t="shared" si="1"/>
        <v>72.575990765679109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12817.06</v>
      </c>
      <c r="E170" s="104">
        <f t="shared" si="29"/>
        <v>12225.15</v>
      </c>
      <c r="F170" s="93">
        <f t="shared" si="1"/>
        <v>95.381858242061753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12817.06</v>
      </c>
      <c r="E171" s="247">
        <v>12225.15</v>
      </c>
      <c r="F171" s="93">
        <f t="shared" si="1"/>
        <v>95.381858242061753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4770395.05</v>
      </c>
      <c r="E175" s="104">
        <f t="shared" si="30"/>
        <v>5614405.8499999996</v>
      </c>
      <c r="F175" s="93">
        <f t="shared" si="1"/>
        <v>117.69268144783942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96393.63</v>
      </c>
      <c r="E176" s="104">
        <f t="shared" si="31"/>
        <v>175398.47</v>
      </c>
      <c r="F176" s="93">
        <f t="shared" si="1"/>
        <v>181.96064407990445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77997.13</v>
      </c>
      <c r="E177" s="104">
        <f t="shared" si="32"/>
        <v>75264.81</v>
      </c>
      <c r="F177" s="93">
        <f t="shared" si="1"/>
        <v>96.496896744790476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19826.87</v>
      </c>
      <c r="E178" s="247">
        <v>11982.22</v>
      </c>
      <c r="F178" s="93">
        <f t="shared" si="1"/>
        <v>60.434249077136229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17525.71</v>
      </c>
      <c r="E179" s="247">
        <v>18098.46</v>
      </c>
      <c r="F179" s="93">
        <f t="shared" si="1"/>
        <v>103.26805590187216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321.7</v>
      </c>
      <c r="E180" s="104">
        <f t="shared" si="33"/>
        <v>368.58</v>
      </c>
      <c r="F180" s="93">
        <f t="shared" si="1"/>
        <v>114.57258315200498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321.7</v>
      </c>
      <c r="E183" s="247">
        <v>368.58</v>
      </c>
      <c r="F183" s="93">
        <f t="shared" si="1"/>
        <v>114.57258315200498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1565.09</v>
      </c>
      <c r="E186" s="247">
        <v>1700.22</v>
      </c>
      <c r="F186" s="93">
        <f t="shared" si="1"/>
        <v>108.63400826789515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38757.760000000002</v>
      </c>
      <c r="E188" s="247">
        <v>43115.33</v>
      </c>
      <c r="F188" s="93">
        <f t="shared" si="1"/>
        <v>111.24309041595799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18396.5</v>
      </c>
      <c r="E189" s="247">
        <v>100133.66</v>
      </c>
      <c r="F189" s="93">
        <f t="shared" si="1"/>
        <v>544.30821080096757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4674001.42</v>
      </c>
      <c r="E237" s="104">
        <f t="shared" si="41"/>
        <v>5439007.3799999999</v>
      </c>
      <c r="F237" s="93">
        <f t="shared" si="1"/>
        <v>116.36725989698138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4259118.88</v>
      </c>
      <c r="E238" s="104">
        <f t="shared" si="42"/>
        <v>4735572.43</v>
      </c>
      <c r="F238" s="93">
        <f t="shared" si="1"/>
        <v>111.18666943619098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4259118.88</v>
      </c>
      <c r="E239" s="104">
        <f t="shared" si="43"/>
        <v>4735572.43</v>
      </c>
      <c r="F239" s="93">
        <f t="shared" si="1"/>
        <v>111.18666943619098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4259118.88</v>
      </c>
      <c r="E240" s="247">
        <v>4735572.43</v>
      </c>
      <c r="F240" s="93">
        <f t="shared" si="1"/>
        <v>111.18666943619098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349429.88999999996</v>
      </c>
      <c r="E245" s="104">
        <f t="shared" si="45"/>
        <v>643872.24</v>
      </c>
      <c r="F245" s="93">
        <f t="shared" si="1"/>
        <v>184.26364155625041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545647.46</v>
      </c>
      <c r="E246" s="104">
        <f t="shared" si="46"/>
        <v>835461.5</v>
      </c>
      <c r="F246" s="93">
        <f t="shared" si="1"/>
        <v>153.11378889219057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545647.46</v>
      </c>
      <c r="E247" s="247">
        <v>835461.5</v>
      </c>
      <c r="F247" s="93">
        <f t="shared" si="1"/>
        <v>153.11378889219057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196217.57</v>
      </c>
      <c r="E250" s="104">
        <f t="shared" si="47"/>
        <v>191589.26</v>
      </c>
      <c r="F250" s="93">
        <f t="shared" si="1"/>
        <v>97.641235695661706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196217.57</v>
      </c>
      <c r="E252" s="247">
        <v>191589.26</v>
      </c>
      <c r="F252" s="93">
        <f t="shared" si="1"/>
        <v>97.641235695661706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65348.69</v>
      </c>
      <c r="E255" s="247">
        <v>55380.26</v>
      </c>
      <c r="F255" s="93">
        <f t="shared" si="1"/>
        <v>84.745784498510986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103.96</v>
      </c>
      <c r="E256" s="247">
        <v>4182.45</v>
      </c>
      <c r="F256" s="93">
        <f t="shared" si="1"/>
        <v>4023.1338976529437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146296.29</v>
      </c>
      <c r="E259" s="104">
        <f t="shared" si="49"/>
        <v>148027.34</v>
      </c>
      <c r="F259" s="93">
        <f t="shared" si="1"/>
        <v>101.18324941801326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146296.29</v>
      </c>
      <c r="E260" s="248">
        <v>148027.34</v>
      </c>
      <c r="F260" s="97">
        <f t="shared" si="1"/>
        <v>101.18324941801326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53585.78</v>
      </c>
      <c r="E264" s="247">
        <v>52252.959999999999</v>
      </c>
      <c r="F264" s="93">
        <f t="shared" si="50"/>
        <v>97.51273565486963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42119.05</v>
      </c>
      <c r="E265" s="247">
        <v>33795.769999999997</v>
      </c>
      <c r="F265" s="93">
        <f t="shared" si="50"/>
        <v>80.238680597021997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4107</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103.96</v>
      </c>
      <c r="E267" s="247">
        <v>75.45</v>
      </c>
      <c r="F267" s="93">
        <f t="shared" si="50"/>
        <v>72.575990765679109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7285.48</v>
      </c>
      <c r="E268" s="247">
        <v>10797.37</v>
      </c>
      <c r="F268" s="93">
        <f t="shared" si="50"/>
        <v>148.20396185289098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2777.62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40.08</v>
      </c>
      <c r="E287" s="247">
        <v>972.29</v>
      </c>
      <c r="F287" s="93">
        <f t="shared" si="50"/>
        <v>2425.8732534930141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77957.05</v>
      </c>
      <c r="E288" s="247">
        <v>74292.52</v>
      </c>
      <c r="F288" s="93">
        <f t="shared" si="50"/>
        <v>95.29929621503122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18396.5</v>
      </c>
      <c r="E290" s="247">
        <v>100133.66</v>
      </c>
      <c r="F290" s="93">
        <f t="shared" si="50"/>
        <v>544.30821080096757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3982.96</v>
      </c>
      <c r="E295" s="247">
        <v>412.69</v>
      </c>
      <c r="F295" s="93">
        <f t="shared" si="50"/>
        <v>10.361389519352441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19908.419999999998</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3239.84</v>
      </c>
      <c r="E298" s="247">
        <v>2302.54</v>
      </c>
      <c r="F298" s="93">
        <f t="shared" si="50"/>
        <v>71.06955899056743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33.369999999999997</v>
      </c>
      <c r="E299" s="247">
        <v>31.98</v>
      </c>
      <c r="F299" s="93">
        <f t="shared" si="50"/>
        <v>95.834581959844172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11593.17</v>
      </c>
      <c r="E301" s="247">
        <v>40288.53</v>
      </c>
      <c r="F301" s="93">
        <f t="shared" si="50"/>
        <v>347.51953089620866</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336001.17000000004</v>
      </c>
      <c r="E5" s="79">
        <f t="shared" si="0"/>
        <v>440075.22</v>
      </c>
      <c r="F5" s="80">
        <f t="shared" ref="F5:F141" si="1">IF(D5&gt;0,IF(E5/D5&gt;=100,"&gt;&gt;100",E5/D5*100),"-")</f>
        <v>130.97431178587857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91553.19</v>
      </c>
      <c r="E6" s="81">
        <f t="shared" si="2"/>
        <v>148764.38999999998</v>
      </c>
      <c r="F6" s="63">
        <f t="shared" si="1"/>
        <v>162.48957573187781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80956.22</v>
      </c>
      <c r="E7" s="249">
        <v>99658.76</v>
      </c>
      <c r="F7" s="63">
        <f t="shared" si="1"/>
        <v>123.1020420666874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10596.97</v>
      </c>
      <c r="E8" s="249">
        <v>49105.63</v>
      </c>
      <c r="F8" s="63">
        <f t="shared" si="1"/>
        <v>463.39312086379414</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244447.98</v>
      </c>
      <c r="E13" s="81">
        <f t="shared" si="4"/>
        <v>291310.82999999996</v>
      </c>
      <c r="F13" s="63">
        <f t="shared" si="1"/>
        <v>119.17088862832901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108359.57</v>
      </c>
      <c r="E14" s="249">
        <v>114177.75</v>
      </c>
      <c r="F14" s="63">
        <f t="shared" si="1"/>
        <v>105.36932732383488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136088.41</v>
      </c>
      <c r="E16" s="249">
        <v>177133.08</v>
      </c>
      <c r="F16" s="63">
        <f t="shared" si="1"/>
        <v>130.16029800039547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1327.23</v>
      </c>
      <c r="E22" s="81">
        <f t="shared" si="5"/>
        <v>1949.08</v>
      </c>
      <c r="F22" s="63">
        <f t="shared" si="1"/>
        <v>146.85322061737602</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1327.23</v>
      </c>
      <c r="E24" s="249">
        <v>1949.08</v>
      </c>
      <c r="F24" s="63">
        <f t="shared" si="1"/>
        <v>146.85322061737602</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30911.74</v>
      </c>
      <c r="E28" s="81">
        <f t="shared" si="6"/>
        <v>40735.599999999999</v>
      </c>
      <c r="F28" s="63">
        <f t="shared" si="1"/>
        <v>131.78035270741793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30911.74</v>
      </c>
      <c r="E30" s="249">
        <v>40735.599999999999</v>
      </c>
      <c r="F30" s="63">
        <f t="shared" si="1"/>
        <v>131.78035270741793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445591.14</v>
      </c>
      <c r="E35" s="81">
        <f t="shared" si="7"/>
        <v>447953.6</v>
      </c>
      <c r="F35" s="63">
        <f t="shared" si="1"/>
        <v>100.53018558672417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16426.36</v>
      </c>
      <c r="E36" s="81">
        <f t="shared" si="8"/>
        <v>34217.81</v>
      </c>
      <c r="F36" s="63">
        <f t="shared" si="1"/>
        <v>208.31036212526692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16426.36</v>
      </c>
      <c r="E37" s="249">
        <v>34217.81</v>
      </c>
      <c r="F37" s="63">
        <f t="shared" si="1"/>
        <v>208.31036212526692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20114.28</v>
      </c>
      <c r="E39" s="81">
        <f t="shared" si="9"/>
        <v>16723.28</v>
      </c>
      <c r="F39" s="63">
        <f t="shared" si="1"/>
        <v>83.141330437877969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20114.28</v>
      </c>
      <c r="E40" s="249">
        <v>16723.28</v>
      </c>
      <c r="F40" s="63">
        <f t="shared" si="1"/>
        <v>83.141330437877969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32609.370000000003</v>
      </c>
      <c r="E43" s="81">
        <f t="shared" si="10"/>
        <v>19256.560000000001</v>
      </c>
      <c r="F43" s="63">
        <f t="shared" si="1"/>
        <v>59.0522294665613</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9246.06</v>
      </c>
      <c r="E45" s="249"/>
      <c r="F45" s="63">
        <f t="shared" si="1"/>
        <v>0</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23363.31</v>
      </c>
      <c r="E48" s="249">
        <v>19256.560000000001</v>
      </c>
      <c r="F48" s="63">
        <f t="shared" si="1"/>
        <v>82.422225275442557</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95827.57</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95827.57</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361054.4</v>
      </c>
      <c r="E54" s="81">
        <f t="shared" si="12"/>
        <v>266789.14</v>
      </c>
      <c r="F54" s="63">
        <f t="shared" si="1"/>
        <v>73.891673941655327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361054.4</v>
      </c>
      <c r="E55" s="249">
        <v>266789.14</v>
      </c>
      <c r="F55" s="63">
        <f t="shared" si="1"/>
        <v>73.891673941655327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15386.73</v>
      </c>
      <c r="E61" s="81">
        <f t="shared" si="13"/>
        <v>15139.24</v>
      </c>
      <c r="F61" s="63">
        <f t="shared" si="1"/>
        <v>98.391536083365338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15386.73</v>
      </c>
      <c r="E64" s="249">
        <v>15139.24</v>
      </c>
      <c r="F64" s="63">
        <f t="shared" si="1"/>
        <v>98.391536083365338</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20398.04</v>
      </c>
      <c r="E75" s="81">
        <f t="shared" si="15"/>
        <v>28284.48</v>
      </c>
      <c r="F75" s="63">
        <f t="shared" si="1"/>
        <v>138.66273426270365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10245.790000000001</v>
      </c>
      <c r="E77" s="249">
        <v>13900.66</v>
      </c>
      <c r="F77" s="63">
        <f t="shared" si="1"/>
        <v>135.67191988123901</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10152.25</v>
      </c>
      <c r="E81" s="249">
        <v>14383.82</v>
      </c>
      <c r="F81" s="63">
        <f t="shared" si="1"/>
        <v>141.68110517372995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227814.53000000003</v>
      </c>
      <c r="E82" s="81">
        <f t="shared" si="16"/>
        <v>170180.58000000002</v>
      </c>
      <c r="F82" s="63">
        <f t="shared" si="1"/>
        <v>74.701372208348602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138494.92000000001</v>
      </c>
      <c r="E84" s="249">
        <v>90111.92</v>
      </c>
      <c r="F84" s="63">
        <f t="shared" si="1"/>
        <v>65.065144627687417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5304.3</v>
      </c>
      <c r="E85" s="249">
        <v>9622.1299999999992</v>
      </c>
      <c r="F85" s="63">
        <f t="shared" si="1"/>
        <v>181.40244707124407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53618.42</v>
      </c>
      <c r="E86" s="249">
        <v>55184.62</v>
      </c>
      <c r="F86" s="63">
        <f t="shared" si="1"/>
        <v>102.92101110028979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30396.89</v>
      </c>
      <c r="E88" s="249">
        <v>15261.91</v>
      </c>
      <c r="F88" s="63">
        <f t="shared" si="1"/>
        <v>50.208787806910514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78971.840000000011</v>
      </c>
      <c r="E107" s="81">
        <f t="shared" si="21"/>
        <v>491649.11000000004</v>
      </c>
      <c r="F107" s="63">
        <f t="shared" si="1"/>
        <v>622.56256154092387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37595.68</v>
      </c>
      <c r="E108" s="249">
        <v>47432.21</v>
      </c>
      <c r="F108" s="63">
        <f t="shared" si="1"/>
        <v>126.16399011801356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27679.23</v>
      </c>
      <c r="E109" s="249">
        <v>426564.58</v>
      </c>
      <c r="F109" s="63">
        <f t="shared" si="1"/>
        <v>1541.0998788622371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8334.99</v>
      </c>
      <c r="E111" s="249">
        <v>8862</v>
      </c>
      <c r="F111" s="63">
        <f t="shared" si="1"/>
        <v>106.32286301483265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5361.94</v>
      </c>
      <c r="E113" s="249">
        <v>8790.32</v>
      </c>
      <c r="F113" s="63">
        <f t="shared" si="1"/>
        <v>163.93917127009999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59572.710000000006</v>
      </c>
      <c r="E114" s="81">
        <f t="shared" si="22"/>
        <v>92696.829999999987</v>
      </c>
      <c r="F114" s="63">
        <f t="shared" si="1"/>
        <v>155.60284230816421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36729.800000000003</v>
      </c>
      <c r="E115" s="81">
        <f t="shared" si="23"/>
        <v>67304.179999999993</v>
      </c>
      <c r="F115" s="63">
        <f t="shared" si="1"/>
        <v>183.24134626379666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11951.69</v>
      </c>
      <c r="E116" s="249">
        <v>20352.86</v>
      </c>
      <c r="F116" s="63">
        <f t="shared" si="1"/>
        <v>170.29273684307407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24778.11</v>
      </c>
      <c r="E117" s="249">
        <v>46951.32</v>
      </c>
      <c r="F117" s="63">
        <f t="shared" si="1"/>
        <v>189.48709163047545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6171.61</v>
      </c>
      <c r="E118" s="81">
        <f t="shared" si="24"/>
        <v>9000</v>
      </c>
      <c r="F118" s="63">
        <f t="shared" si="1"/>
        <v>145.82904622942797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6171.61</v>
      </c>
      <c r="E120" s="249">
        <v>9000</v>
      </c>
      <c r="F120" s="63">
        <f t="shared" si="1"/>
        <v>145.82904622942797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15901.51</v>
      </c>
      <c r="E126" s="249">
        <v>15126.65</v>
      </c>
      <c r="F126" s="63">
        <f t="shared" si="1"/>
        <v>95.127129436135306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769.79</v>
      </c>
      <c r="E128" s="249">
        <v>1266</v>
      </c>
      <c r="F128" s="63">
        <f t="shared" si="1"/>
        <v>164.46043726211045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64598.869999999995</v>
      </c>
      <c r="E129" s="81">
        <f t="shared" si="26"/>
        <v>89748.31</v>
      </c>
      <c r="F129" s="63">
        <f t="shared" si="1"/>
        <v>138.9317026752945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44123.7</v>
      </c>
      <c r="E133" s="249">
        <v>61365</v>
      </c>
      <c r="F133" s="63">
        <f t="shared" si="1"/>
        <v>139.07491892112404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13935.89</v>
      </c>
      <c r="E135" s="249">
        <v>16000</v>
      </c>
      <c r="F135" s="63">
        <f t="shared" si="1"/>
        <v>114.81146880464756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598.39</v>
      </c>
      <c r="E137" s="249">
        <v>3002.72</v>
      </c>
      <c r="F137" s="63">
        <f t="shared" si="1"/>
        <v>501.79982954260601</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1807.4</v>
      </c>
      <c r="E138" s="249">
        <v>4776.97</v>
      </c>
      <c r="F138" s="63">
        <f t="shared" si="1"/>
        <v>264.30065287152814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4133.49</v>
      </c>
      <c r="E140" s="249">
        <v>4603.62</v>
      </c>
      <c r="F140" s="63">
        <f t="shared" si="1"/>
        <v>111.37368180399613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1265187.27</v>
      </c>
      <c r="E141" s="106">
        <f t="shared" si="28"/>
        <v>1803272.8100000003</v>
      </c>
      <c r="F141" s="82">
        <f t="shared" si="1"/>
        <v>142.53011018677103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262.68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262.68</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262.68</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262.68</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96393.63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2169737.36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1469109.19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185194.11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574703.18000000005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2593.09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45616.09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95777.54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565225.18000000005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700628.17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2090732.52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1471841.51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193038.76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574130.43000000005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2546.21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45616.09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95642.41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560867.61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618891.01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175398.46999999974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972.29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972.29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972.29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388.52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583.77</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174426.18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74292.52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100133.66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35669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2024-02-12T11:28:17Z</cp:lastPrinted>
  <dcterms:created xsi:type="dcterms:W3CDTF">2022-04-01T05:14:30Z</dcterms:created>
  <dcterms:modified xsi:type="dcterms:W3CDTF">2024-02-12T11:31:10Z</dcterms:modified>
</cp:coreProperties>
</file>